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HURAKU-02\churaku\▲総合共有（新）\▲補助事業\■畜産・酪農生産力強化対策事業（R3年度）\〇要領・様式\"/>
    </mc:Choice>
  </mc:AlternateContent>
  <xr:revisionPtr revIDLastSave="0" documentId="13_ncr:1_{987574B3-2111-4E40-867C-6DA8621C5AED}" xr6:coauthVersionLast="46" xr6:coauthVersionMax="46" xr10:uidLastSave="{00000000-0000-0000-0000-000000000000}"/>
  <bookViews>
    <workbookView xWindow="-120" yWindow="-120" windowWidth="29040" windowHeight="15840" activeTab="3" xr2:uid="{00000000-000D-0000-FFFF-FFFF00000000}"/>
  </bookViews>
  <sheets>
    <sheet name="判別精液" sheetId="10" r:id="rId1"/>
    <sheet name="高受胎率精液" sheetId="12" r:id="rId2"/>
    <sheet name="判別受精卵" sheetId="13" r:id="rId3"/>
    <sheet name="採卵" sheetId="14" r:id="rId4"/>
  </sheets>
  <definedNames>
    <definedName name="_xlnm._FilterDatabase" localSheetId="1" hidden="1">高受胎率精液!$A$7:$S$7</definedName>
    <definedName name="_xlnm._FilterDatabase" localSheetId="3" hidden="1">採卵!$A$7:$Q$7</definedName>
    <definedName name="_xlnm._FilterDatabase" localSheetId="2" hidden="1">判別受精卵!$A$7:$W$7</definedName>
    <definedName name="_xlnm._FilterDatabase" localSheetId="0" hidden="1">判別精液!$A$7:$S$7</definedName>
    <definedName name="_xlnm.Print_Area" localSheetId="1">高受胎率精液!$A$1:$S$32</definedName>
    <definedName name="_xlnm.Print_Area" localSheetId="3">採卵!$A$1:$R$26</definedName>
    <definedName name="_xlnm.Print_Area" localSheetId="2">判別受精卵!$A$1:$W$26</definedName>
    <definedName name="_xlnm.Print_Area" localSheetId="0">判別精液!$A$1:$S$32</definedName>
    <definedName name="_xlnm.Print_Titles" localSheetId="1">高受胎率精液!$5:$7</definedName>
    <definedName name="_xlnm.Print_Titles" localSheetId="3">採卵!$5:$7</definedName>
    <definedName name="_xlnm.Print_Titles" localSheetId="2">判別受精卵!$5:$7</definedName>
    <definedName name="_xlnm.Print_Titles" localSheetId="0">判別精液!$5:$7</definedName>
  </definedNames>
  <calcPr calcId="191029"/>
</workbook>
</file>

<file path=xl/calcChain.xml><?xml version="1.0" encoding="utf-8"?>
<calcChain xmlns="http://schemas.openxmlformats.org/spreadsheetml/2006/main">
  <c r="L35" i="10" l="1"/>
  <c r="K35" i="10"/>
  <c r="L35" i="12"/>
  <c r="K35" i="12"/>
  <c r="P29" i="13"/>
  <c r="Q29" i="13"/>
  <c r="N28" i="14"/>
  <c r="P15" i="10"/>
  <c r="P14" i="10"/>
  <c r="P13" i="10"/>
  <c r="P12" i="10"/>
  <c r="P11" i="10"/>
  <c r="P10" i="10"/>
  <c r="P9" i="10"/>
  <c r="P8" i="10"/>
  <c r="O22" i="10"/>
  <c r="O21" i="10"/>
  <c r="O20" i="10"/>
  <c r="O19" i="10"/>
  <c r="O18" i="10"/>
  <c r="O17" i="10"/>
  <c r="O16" i="10"/>
  <c r="O15" i="10"/>
  <c r="O14" i="10"/>
  <c r="O13" i="10"/>
  <c r="O12" i="10"/>
  <c r="O11" i="10"/>
  <c r="O10" i="10"/>
  <c r="O9" i="10"/>
  <c r="O8" i="10"/>
  <c r="N21" i="10"/>
  <c r="N20" i="10"/>
  <c r="N19" i="10"/>
  <c r="N18" i="10"/>
  <c r="N17" i="10"/>
  <c r="N16" i="10"/>
  <c r="N15" i="10"/>
  <c r="N14" i="10"/>
  <c r="N13" i="10"/>
  <c r="N12" i="10"/>
  <c r="N11" i="10"/>
  <c r="N10" i="10"/>
  <c r="N9" i="10"/>
  <c r="N8" i="10"/>
  <c r="M22" i="10"/>
  <c r="M21" i="10"/>
  <c r="M20" i="10"/>
  <c r="M19" i="10"/>
  <c r="M18" i="10"/>
  <c r="M17" i="10"/>
  <c r="M16" i="10"/>
  <c r="M15" i="10"/>
  <c r="M14" i="10"/>
  <c r="M13" i="10"/>
  <c r="M12" i="10"/>
  <c r="M11" i="10"/>
  <c r="M10" i="10"/>
  <c r="M9" i="10"/>
  <c r="M8" i="10"/>
  <c r="L23" i="10"/>
  <c r="M23" i="10"/>
  <c r="K23" i="10"/>
  <c r="F23" i="10"/>
  <c r="C23" i="10"/>
  <c r="B23" i="10"/>
  <c r="P22" i="10"/>
  <c r="T21" i="13"/>
  <c r="U21" i="13"/>
  <c r="U23" i="13" s="1"/>
  <c r="P21" i="12"/>
  <c r="P23" i="12" s="1"/>
  <c r="A23" i="12"/>
  <c r="A23" i="10"/>
  <c r="A23" i="14"/>
  <c r="A23" i="13"/>
  <c r="B23" i="12"/>
  <c r="C23" i="12"/>
  <c r="F23" i="12"/>
  <c r="K23" i="12"/>
  <c r="L23" i="12"/>
  <c r="M23" i="12"/>
  <c r="N23" i="14"/>
  <c r="H23" i="14"/>
  <c r="R23" i="13"/>
  <c r="Q23" i="13"/>
  <c r="P23" i="13"/>
  <c r="F23" i="13"/>
  <c r="U20" i="13"/>
  <c r="U19" i="13"/>
  <c r="U18" i="13"/>
  <c r="U17" i="13"/>
  <c r="U15" i="13"/>
  <c r="U14" i="13"/>
  <c r="U13" i="13"/>
  <c r="U12" i="13"/>
  <c r="U11" i="13"/>
  <c r="U10" i="13"/>
  <c r="U9" i="13"/>
  <c r="U22" i="13"/>
  <c r="U16" i="13"/>
  <c r="U8" i="13"/>
  <c r="P9" i="12" l="1"/>
  <c r="T22" i="13"/>
  <c r="T20" i="13"/>
  <c r="T19" i="13"/>
  <c r="T18" i="13"/>
  <c r="T17" i="13"/>
  <c r="T16" i="13"/>
  <c r="T15" i="13"/>
  <c r="T14" i="13"/>
  <c r="T13" i="13"/>
  <c r="T12" i="13"/>
  <c r="T11" i="13"/>
  <c r="T10" i="13"/>
  <c r="T9" i="13"/>
  <c r="T8" i="13"/>
  <c r="O9" i="12"/>
  <c r="O8" i="12"/>
  <c r="P8" i="12"/>
  <c r="N12" i="12"/>
  <c r="N11" i="12"/>
  <c r="S12" i="13"/>
  <c r="S11" i="13"/>
  <c r="S10" i="13"/>
  <c r="S22" i="13"/>
  <c r="S21" i="13"/>
  <c r="S20" i="13"/>
  <c r="S19" i="13"/>
  <c r="S18" i="13"/>
  <c r="S17" i="13"/>
  <c r="S16" i="13"/>
  <c r="S15" i="13"/>
  <c r="S14" i="13"/>
  <c r="S13" i="13"/>
  <c r="S9" i="13"/>
  <c r="S8" i="13"/>
  <c r="N8" i="12"/>
  <c r="R22" i="13"/>
  <c r="R21" i="13"/>
  <c r="R20" i="13"/>
  <c r="R19" i="13"/>
  <c r="R18" i="13"/>
  <c r="R17" i="13"/>
  <c r="R16" i="13"/>
  <c r="R15" i="13"/>
  <c r="R14" i="13"/>
  <c r="R13" i="13"/>
  <c r="R12" i="13"/>
  <c r="R11" i="13"/>
  <c r="R10" i="13"/>
  <c r="R9" i="13"/>
  <c r="R8" i="13"/>
  <c r="C23" i="14"/>
  <c r="B23" i="14"/>
  <c r="C23" i="13"/>
  <c r="B23" i="13"/>
  <c r="P22" i="12"/>
  <c r="O22" i="12"/>
  <c r="N22" i="12"/>
  <c r="M22" i="12"/>
  <c r="P16" i="10" l="1"/>
  <c r="P17" i="10"/>
  <c r="P18" i="10"/>
  <c r="P19" i="10"/>
  <c r="P20" i="10"/>
  <c r="P21" i="10"/>
  <c r="N22" i="10"/>
  <c r="M9" i="12"/>
  <c r="N9" i="12" s="1"/>
  <c r="M10" i="12"/>
  <c r="N10" i="12" s="1"/>
  <c r="O10" i="12" s="1"/>
  <c r="P10" i="12" s="1"/>
  <c r="M11" i="12"/>
  <c r="O11" i="12" s="1"/>
  <c r="P11" i="12" s="1"/>
  <c r="M12" i="12"/>
  <c r="O12" i="12" s="1"/>
  <c r="P12" i="12" s="1"/>
  <c r="M13" i="12"/>
  <c r="N13" i="12" s="1"/>
  <c r="O13" i="12" s="1"/>
  <c r="P13" i="12" s="1"/>
  <c r="M14" i="12"/>
  <c r="N14" i="12" s="1"/>
  <c r="O14" i="12" s="1"/>
  <c r="P14" i="12" s="1"/>
  <c r="M15" i="12"/>
  <c r="N15" i="12" s="1"/>
  <c r="O15" i="12" s="1"/>
  <c r="P15" i="12" s="1"/>
  <c r="M16" i="12"/>
  <c r="N16" i="12" s="1"/>
  <c r="O16" i="12" s="1"/>
  <c r="P16" i="12" s="1"/>
  <c r="M17" i="12"/>
  <c r="N17" i="12" s="1"/>
  <c r="O17" i="12" s="1"/>
  <c r="P17" i="12" s="1"/>
  <c r="M18" i="12"/>
  <c r="N18" i="12" s="1"/>
  <c r="O18" i="12" s="1"/>
  <c r="P18" i="12" s="1"/>
  <c r="M19" i="12"/>
  <c r="N19" i="12" s="1"/>
  <c r="O19" i="12" s="1"/>
  <c r="P19" i="12" s="1"/>
  <c r="M20" i="12"/>
  <c r="N20" i="12" s="1"/>
  <c r="O20" i="12" s="1"/>
  <c r="P20" i="12" s="1"/>
  <c r="M21" i="12"/>
  <c r="N21" i="12" s="1"/>
  <c r="O21" i="12" s="1"/>
  <c r="M8" i="12"/>
  <c r="P23" i="10" l="1"/>
  <c r="P18" i="14"/>
  <c r="O18" i="14"/>
  <c r="P10" i="14"/>
  <c r="O10" i="14"/>
  <c r="O11" i="14"/>
  <c r="P11" i="14"/>
  <c r="O14" i="14"/>
  <c r="P14" i="14"/>
  <c r="O8" i="14"/>
  <c r="P8" i="14"/>
  <c r="P23" i="14"/>
  <c r="O15" i="14"/>
  <c r="P15" i="14"/>
  <c r="O19" i="14"/>
  <c r="P19" i="14"/>
  <c r="O20" i="14"/>
  <c r="P20" i="14"/>
  <c r="P12" i="14"/>
  <c r="O12" i="14"/>
  <c r="P16" i="14"/>
  <c r="O16" i="14"/>
  <c r="P9" i="14"/>
  <c r="O9" i="14"/>
  <c r="O13" i="14"/>
  <c r="P13" i="14"/>
  <c r="O17" i="14"/>
  <c r="P17" i="14"/>
  <c r="O22" i="14"/>
  <c r="P22" i="14"/>
  <c r="O21" i="14"/>
  <c r="P21" i="14"/>
</calcChain>
</file>

<file path=xl/sharedStrings.xml><?xml version="1.0" encoding="utf-8"?>
<sst xmlns="http://schemas.openxmlformats.org/spreadsheetml/2006/main" count="165" uniqueCount="91">
  <si>
    <t>A</t>
    <phoneticPr fontId="1"/>
  </si>
  <si>
    <t>B</t>
    <phoneticPr fontId="1"/>
  </si>
  <si>
    <t>D</t>
    <phoneticPr fontId="1"/>
  </si>
  <si>
    <t>F</t>
    <phoneticPr fontId="1"/>
  </si>
  <si>
    <t>取組生産者</t>
    <rPh sb="0" eb="2">
      <t>トリクミ</t>
    </rPh>
    <rPh sb="2" eb="5">
      <t>セイサンシャ</t>
    </rPh>
    <phoneticPr fontId="1"/>
  </si>
  <si>
    <t>飼養頭数</t>
    <rPh sb="0" eb="2">
      <t>シヨウ</t>
    </rPh>
    <rPh sb="2" eb="4">
      <t>トウスウ</t>
    </rPh>
    <phoneticPr fontId="1"/>
  </si>
  <si>
    <t>事業費</t>
    <rPh sb="0" eb="3">
      <t>ジギョウヒ</t>
    </rPh>
    <phoneticPr fontId="1"/>
  </si>
  <si>
    <t>１頭あたりの事業費</t>
    <rPh sb="1" eb="2">
      <t>トウ</t>
    </rPh>
    <rPh sb="6" eb="9">
      <t>ジギョウヒ</t>
    </rPh>
    <phoneticPr fontId="1"/>
  </si>
  <si>
    <t>１頭あたりの事業費の1/2</t>
    <phoneticPr fontId="1"/>
  </si>
  <si>
    <t>※２　：</t>
    <phoneticPr fontId="1"/>
  </si>
  <si>
    <t>※１　：</t>
    <phoneticPr fontId="1"/>
  </si>
  <si>
    <t>補助金
※１</t>
    <rPh sb="0" eb="3">
      <t>ホジョキン</t>
    </rPh>
    <phoneticPr fontId="1"/>
  </si>
  <si>
    <t>b　牛群検定成績により判断</t>
    <rPh sb="2" eb="3">
      <t>ギュウ</t>
    </rPh>
    <rPh sb="3" eb="4">
      <t>グン</t>
    </rPh>
    <rPh sb="4" eb="6">
      <t>ケンテイ</t>
    </rPh>
    <rPh sb="6" eb="8">
      <t>セイセキ</t>
    </rPh>
    <rPh sb="11" eb="13">
      <t>ハンダン</t>
    </rPh>
    <phoneticPr fontId="1"/>
  </si>
  <si>
    <t>備考</t>
    <rPh sb="0" eb="2">
      <t>ビコウ</t>
    </rPh>
    <phoneticPr fontId="1"/>
  </si>
  <si>
    <t>飼養者</t>
    <rPh sb="0" eb="2">
      <t>シヨウ</t>
    </rPh>
    <rPh sb="2" eb="3">
      <t>シャ</t>
    </rPh>
    <phoneticPr fontId="1"/>
  </si>
  <si>
    <t>※　　：</t>
    <phoneticPr fontId="1"/>
  </si>
  <si>
    <t>c-5　その他</t>
    <rPh sb="6" eb="7">
      <t>タ</t>
    </rPh>
    <phoneticPr fontId="1"/>
  </si>
  <si>
    <t>a　ゲノミック評価結果により判断</t>
    <rPh sb="7" eb="9">
      <t>ヒョウカ</t>
    </rPh>
    <rPh sb="9" eb="11">
      <t>ケッカ</t>
    </rPh>
    <rPh sb="14" eb="16">
      <t>ハンダン</t>
    </rPh>
    <phoneticPr fontId="1"/>
  </si>
  <si>
    <t>能力確認
※２</t>
    <rPh sb="0" eb="2">
      <t>ノウリョク</t>
    </rPh>
    <rPh sb="2" eb="4">
      <t>カクニン</t>
    </rPh>
    <phoneticPr fontId="1"/>
  </si>
  <si>
    <t>C=A+B</t>
    <phoneticPr fontId="1"/>
  </si>
  <si>
    <t>E=D/2</t>
    <phoneticPr fontId="1"/>
  </si>
  <si>
    <t>取組主体名：</t>
    <rPh sb="0" eb="2">
      <t>トリクミ</t>
    </rPh>
    <rPh sb="2" eb="4">
      <t>シュタイ</t>
    </rPh>
    <rPh sb="4" eb="5">
      <t>メイ</t>
    </rPh>
    <phoneticPr fontId="1"/>
  </si>
  <si>
    <t>取組頭数</t>
    <rPh sb="0" eb="2">
      <t>トリクミ</t>
    </rPh>
    <rPh sb="2" eb="4">
      <t>トウスウ</t>
    </rPh>
    <phoneticPr fontId="1"/>
  </si>
  <si>
    <t>事業対象乳用雌牛
個体識別番号</t>
    <rPh sb="0" eb="2">
      <t>ジギョウ</t>
    </rPh>
    <rPh sb="2" eb="4">
      <t>タイショウ</t>
    </rPh>
    <rPh sb="4" eb="6">
      <t>ニュウヨウ</t>
    </rPh>
    <rPh sb="6" eb="7">
      <t>メス</t>
    </rPh>
    <rPh sb="7" eb="8">
      <t>ギュウ</t>
    </rPh>
    <rPh sb="9" eb="11">
      <t>コタイ</t>
    </rPh>
    <rPh sb="11" eb="13">
      <t>シキベツ</t>
    </rPh>
    <rPh sb="13" eb="15">
      <t>バンゴウ</t>
    </rPh>
    <phoneticPr fontId="1"/>
  </si>
  <si>
    <t>精液情報</t>
    <rPh sb="0" eb="2">
      <t>セイエキ</t>
    </rPh>
    <rPh sb="2" eb="4">
      <t>ジョウホウ</t>
    </rPh>
    <phoneticPr fontId="1"/>
  </si>
  <si>
    <t>登録番号</t>
    <phoneticPr fontId="1"/>
  </si>
  <si>
    <t>名号</t>
    <phoneticPr fontId="1"/>
  </si>
  <si>
    <t>種雄牛</t>
    <phoneticPr fontId="1"/>
  </si>
  <si>
    <t>左記順位
獲得年月</t>
    <rPh sb="0" eb="2">
      <t>サキ</t>
    </rPh>
    <rPh sb="2" eb="4">
      <t>ジュンイ</t>
    </rPh>
    <rPh sb="5" eb="7">
      <t>カクトク</t>
    </rPh>
    <rPh sb="7" eb="9">
      <t>ネンゲツ</t>
    </rPh>
    <phoneticPr fontId="1"/>
  </si>
  <si>
    <t>総合指
数順位</t>
    <rPh sb="0" eb="2">
      <t>ソウゴウ</t>
    </rPh>
    <rPh sb="2" eb="3">
      <t>ユビ</t>
    </rPh>
    <rPh sb="4" eb="5">
      <t>スウ</t>
    </rPh>
    <rPh sb="5" eb="7">
      <t>ジュンイ</t>
    </rPh>
    <phoneticPr fontId="1"/>
  </si>
  <si>
    <t>授精日</t>
    <rPh sb="0" eb="2">
      <t>ジュセイ</t>
    </rPh>
    <rPh sb="2" eb="3">
      <t>ビ</t>
    </rPh>
    <phoneticPr fontId="1"/>
  </si>
  <si>
    <t>精液代</t>
    <rPh sb="0" eb="2">
      <t>セイエキ</t>
    </rPh>
    <rPh sb="2" eb="3">
      <t>ダイ</t>
    </rPh>
    <phoneticPr fontId="1"/>
  </si>
  <si>
    <t>授精
経費</t>
    <rPh sb="0" eb="2">
      <t>ジュセイ</t>
    </rPh>
    <rPh sb="3" eb="5">
      <t>ケイヒ</t>
    </rPh>
    <phoneticPr fontId="1"/>
  </si>
  <si>
    <t>性判別精液利用推進管理台帳</t>
    <rPh sb="0" eb="1">
      <t>セイ</t>
    </rPh>
    <rPh sb="1" eb="3">
      <t>ハンベツ</t>
    </rPh>
    <rPh sb="3" eb="5">
      <t>セイエキ</t>
    </rPh>
    <rPh sb="5" eb="7">
      <t>リヨウ</t>
    </rPh>
    <rPh sb="7" eb="9">
      <t>スイシン</t>
    </rPh>
    <rPh sb="9" eb="13">
      <t>カンリダイチョウ</t>
    </rPh>
    <phoneticPr fontId="1"/>
  </si>
  <si>
    <t>Eの金額と6,000円どちらか少ない金額</t>
    <phoneticPr fontId="1"/>
  </si>
  <si>
    <t>c-1　対象牛の父牛の交配精液の能力が高い</t>
    <rPh sb="4" eb="6">
      <t>タイショウ</t>
    </rPh>
    <rPh sb="6" eb="7">
      <t>ギュウ</t>
    </rPh>
    <rPh sb="8" eb="9">
      <t>チチ</t>
    </rPh>
    <rPh sb="9" eb="10">
      <t>ウシ</t>
    </rPh>
    <rPh sb="11" eb="13">
      <t>コウハイ</t>
    </rPh>
    <rPh sb="13" eb="15">
      <t>セイエキ</t>
    </rPh>
    <rPh sb="16" eb="18">
      <t>ノウリョク</t>
    </rPh>
    <rPh sb="19" eb="20">
      <t>タカ</t>
    </rPh>
    <phoneticPr fontId="1"/>
  </si>
  <si>
    <t>c-2　対象牛の体型が搾乳に適している</t>
    <rPh sb="4" eb="6">
      <t>タイショウ</t>
    </rPh>
    <rPh sb="6" eb="7">
      <t>ギュウ</t>
    </rPh>
    <rPh sb="8" eb="10">
      <t>タイケイ</t>
    </rPh>
    <rPh sb="11" eb="13">
      <t>サクニュウ</t>
    </rPh>
    <rPh sb="14" eb="15">
      <t>テキ</t>
    </rPh>
    <phoneticPr fontId="1"/>
  </si>
  <si>
    <t>c-3　対象牛の気性が良く扱いやすい</t>
    <rPh sb="4" eb="6">
      <t>タイショウ</t>
    </rPh>
    <rPh sb="6" eb="7">
      <t>ギュウ</t>
    </rPh>
    <rPh sb="8" eb="10">
      <t>キショウ</t>
    </rPh>
    <rPh sb="11" eb="12">
      <t>ヨ</t>
    </rPh>
    <rPh sb="13" eb="14">
      <t>アツカ</t>
    </rPh>
    <phoneticPr fontId="1"/>
  </si>
  <si>
    <t>c-4　対象牛の乳量・乳質が高い</t>
    <rPh sb="4" eb="6">
      <t>タイショウ</t>
    </rPh>
    <rPh sb="6" eb="7">
      <t>ギュウ</t>
    </rPh>
    <rPh sb="8" eb="10">
      <t>ニュウリョウ</t>
    </rPh>
    <rPh sb="11" eb="13">
      <t>ニュウシツ</t>
    </rPh>
    <rPh sb="14" eb="15">
      <t>タカ</t>
    </rPh>
    <phoneticPr fontId="1"/>
  </si>
  <si>
    <t>購入した精液の証拠書類及び授精を行ったことを証明するものの写しを整備すること。</t>
    <rPh sb="4" eb="6">
      <t>セイエキ</t>
    </rPh>
    <rPh sb="13" eb="15">
      <t>ジュセイ</t>
    </rPh>
    <phoneticPr fontId="1"/>
  </si>
  <si>
    <t>様式５の別添１-１-（１）</t>
    <phoneticPr fontId="1"/>
  </si>
  <si>
    <t>様式５の別添１-１-（２）</t>
    <phoneticPr fontId="1"/>
  </si>
  <si>
    <t>高受胎率性判別精液利用推進管理台帳</t>
    <rPh sb="0" eb="1">
      <t>コウ</t>
    </rPh>
    <rPh sb="1" eb="3">
      <t>ジュタイ</t>
    </rPh>
    <rPh sb="3" eb="4">
      <t>リツ</t>
    </rPh>
    <rPh sb="4" eb="5">
      <t>セイ</t>
    </rPh>
    <rPh sb="5" eb="7">
      <t>ハンベツ</t>
    </rPh>
    <rPh sb="7" eb="9">
      <t>セイエキ</t>
    </rPh>
    <rPh sb="9" eb="11">
      <t>リヨウ</t>
    </rPh>
    <rPh sb="11" eb="13">
      <t>スイシン</t>
    </rPh>
    <rPh sb="13" eb="17">
      <t>カンリダイチョウ</t>
    </rPh>
    <phoneticPr fontId="1"/>
  </si>
  <si>
    <t>様式５の別添１-２</t>
    <phoneticPr fontId="1"/>
  </si>
  <si>
    <t>移植日</t>
    <rPh sb="2" eb="3">
      <t>ビ</t>
    </rPh>
    <phoneticPr fontId="1"/>
  </si>
  <si>
    <t>受精卵情報</t>
    <rPh sb="0" eb="3">
      <t>ジュセイラン</t>
    </rPh>
    <rPh sb="3" eb="5">
      <t>ジョウホウ</t>
    </rPh>
    <phoneticPr fontId="1"/>
  </si>
  <si>
    <t>受精卵代</t>
    <rPh sb="0" eb="3">
      <t>ジュセイラン</t>
    </rPh>
    <rPh sb="3" eb="4">
      <t>ダイ</t>
    </rPh>
    <phoneticPr fontId="1"/>
  </si>
  <si>
    <t>移植
経費</t>
    <rPh sb="3" eb="5">
      <t>ケイヒ</t>
    </rPh>
    <phoneticPr fontId="1"/>
  </si>
  <si>
    <t>補助金
※２</t>
    <rPh sb="0" eb="3">
      <t>ホジョキン</t>
    </rPh>
    <phoneticPr fontId="1"/>
  </si>
  <si>
    <t>受精卵証明書番号</t>
    <rPh sb="0" eb="3">
      <t>ジュセイラン</t>
    </rPh>
    <rPh sb="3" eb="6">
      <t>ショウメイショ</t>
    </rPh>
    <rPh sb="6" eb="8">
      <t>バンゴウ</t>
    </rPh>
    <phoneticPr fontId="1"/>
  </si>
  <si>
    <t>品種</t>
    <rPh sb="0" eb="2">
      <t>ヒンシュ</t>
    </rPh>
    <phoneticPr fontId="1"/>
  </si>
  <si>
    <t>供卵牛</t>
    <rPh sb="0" eb="1">
      <t>キョウ</t>
    </rPh>
    <rPh sb="1" eb="2">
      <t>ラン</t>
    </rPh>
    <rPh sb="2" eb="3">
      <t>ギュウ</t>
    </rPh>
    <phoneticPr fontId="1"/>
  </si>
  <si>
    <t>交配種雄牛</t>
    <rPh sb="0" eb="2">
      <t>コウハイ</t>
    </rPh>
    <rPh sb="2" eb="5">
      <t>シュユウギュウ</t>
    </rPh>
    <phoneticPr fontId="1"/>
  </si>
  <si>
    <t>名号</t>
    <rPh sb="0" eb="1">
      <t>メイ</t>
    </rPh>
    <rPh sb="1" eb="2">
      <t>ゴウ</t>
    </rPh>
    <phoneticPr fontId="1"/>
  </si>
  <si>
    <t>個体識別番号（登録番号）</t>
    <rPh sb="0" eb="2">
      <t>コタイ</t>
    </rPh>
    <rPh sb="2" eb="4">
      <t>シキベツ</t>
    </rPh>
    <rPh sb="4" eb="6">
      <t>バンゴウ</t>
    </rPh>
    <rPh sb="7" eb="9">
      <t>トウロク</t>
    </rPh>
    <rPh sb="9" eb="11">
      <t>バンゴウ</t>
    </rPh>
    <phoneticPr fontId="1"/>
  </si>
  <si>
    <t>要件確認
※１</t>
    <rPh sb="0" eb="2">
      <t>ヨウケン</t>
    </rPh>
    <rPh sb="2" eb="4">
      <t>カクニン</t>
    </rPh>
    <phoneticPr fontId="1"/>
  </si>
  <si>
    <t>登録番号</t>
    <rPh sb="0" eb="2">
      <t>トウロク</t>
    </rPh>
    <rPh sb="2" eb="4">
      <t>バンゴウ</t>
    </rPh>
    <phoneticPr fontId="1"/>
  </si>
  <si>
    <t>A</t>
    <phoneticPr fontId="1"/>
  </si>
  <si>
    <t>B</t>
    <phoneticPr fontId="1"/>
  </si>
  <si>
    <t>C=A+B</t>
    <phoneticPr fontId="1"/>
  </si>
  <si>
    <t>D</t>
    <phoneticPr fontId="1"/>
  </si>
  <si>
    <t>E=D/2</t>
    <phoneticPr fontId="1"/>
  </si>
  <si>
    <t>F</t>
    <phoneticPr fontId="1"/>
  </si>
  <si>
    <t>※１　：</t>
    <phoneticPr fontId="1"/>
  </si>
  <si>
    <t>※２　：</t>
    <phoneticPr fontId="1"/>
  </si>
  <si>
    <t>Eの金額と100,000円どちらか少ない金額</t>
    <phoneticPr fontId="1"/>
  </si>
  <si>
    <t>※　　：</t>
    <phoneticPr fontId="1"/>
  </si>
  <si>
    <t>購入した受精卵の証拠書類及び移植を行ったことを証明するものの写しを整備すること。</t>
  </si>
  <si>
    <t>様式５の別添１-３</t>
    <phoneticPr fontId="1"/>
  </si>
  <si>
    <t>採卵管理台帳</t>
    <rPh sb="0" eb="2">
      <t>サイラン</t>
    </rPh>
    <rPh sb="2" eb="6">
      <t>カンリダイチョウ</t>
    </rPh>
    <phoneticPr fontId="1"/>
  </si>
  <si>
    <t>事業対象雌牛</t>
    <rPh sb="0" eb="2">
      <t>ジギョウ</t>
    </rPh>
    <rPh sb="2" eb="4">
      <t>タイショウ</t>
    </rPh>
    <rPh sb="4" eb="5">
      <t>メス</t>
    </rPh>
    <rPh sb="5" eb="6">
      <t>ギュウ</t>
    </rPh>
    <phoneticPr fontId="1"/>
  </si>
  <si>
    <t>採卵日</t>
    <rPh sb="0" eb="2">
      <t>サイラン</t>
    </rPh>
    <rPh sb="2" eb="3">
      <t>ビ</t>
    </rPh>
    <phoneticPr fontId="1"/>
  </si>
  <si>
    <t>採卵
経費</t>
    <rPh sb="0" eb="2">
      <t>サイラン</t>
    </rPh>
    <rPh sb="3" eb="5">
      <t>ケイヒ</t>
    </rPh>
    <phoneticPr fontId="1"/>
  </si>
  <si>
    <t>１回あたりの事業費</t>
    <rPh sb="1" eb="2">
      <t>カイ</t>
    </rPh>
    <rPh sb="6" eb="9">
      <t>ジギョウヒ</t>
    </rPh>
    <phoneticPr fontId="1"/>
  </si>
  <si>
    <t>乳用牛</t>
    <rPh sb="0" eb="3">
      <t>ニュウヨウギュウ</t>
    </rPh>
    <phoneticPr fontId="1"/>
  </si>
  <si>
    <t>乳用牛</t>
    <phoneticPr fontId="1"/>
  </si>
  <si>
    <t>品種</t>
    <phoneticPr fontId="1"/>
  </si>
  <si>
    <t>個体識別番号</t>
    <phoneticPr fontId="1"/>
  </si>
  <si>
    <t>要件確認
※１</t>
    <phoneticPr fontId="1"/>
  </si>
  <si>
    <t>名号</t>
    <phoneticPr fontId="1"/>
  </si>
  <si>
    <t>登録番号</t>
    <phoneticPr fontId="1"/>
  </si>
  <si>
    <t>C</t>
    <phoneticPr fontId="1"/>
  </si>
  <si>
    <t>Bの金額と17,000円どちらか少ない金額</t>
    <phoneticPr fontId="1"/>
  </si>
  <si>
    <t>採卵を行ったことを証明するものの写しを整備すること。</t>
    <rPh sb="0" eb="2">
      <t>サイラン</t>
    </rPh>
    <phoneticPr fontId="1"/>
  </si>
  <si>
    <t>Eの金額と10,000円どちらか少ない金額</t>
    <phoneticPr fontId="1"/>
  </si>
  <si>
    <t>単価</t>
    <rPh sb="0" eb="2">
      <t>タンカ</t>
    </rPh>
    <phoneticPr fontId="1"/>
  </si>
  <si>
    <t>精液代</t>
    <rPh sb="0" eb="2">
      <t>セイエキ</t>
    </rPh>
    <rPh sb="2" eb="3">
      <t>ダイ</t>
    </rPh>
    <phoneticPr fontId="1"/>
  </si>
  <si>
    <t>技術料</t>
    <rPh sb="0" eb="3">
      <t>ギジュツリョウ</t>
    </rPh>
    <phoneticPr fontId="1"/>
  </si>
  <si>
    <t>卵代</t>
    <rPh sb="0" eb="1">
      <t>タマゴ</t>
    </rPh>
    <rPh sb="1" eb="2">
      <t>ダイ</t>
    </rPh>
    <phoneticPr fontId="1"/>
  </si>
  <si>
    <r>
      <rPr>
        <u/>
        <sz val="12"/>
        <color theme="1"/>
        <rFont val="ＭＳ 明朝"/>
        <family val="1"/>
        <charset val="128"/>
      </rPr>
      <t>乳用牛の</t>
    </r>
    <r>
      <rPr>
        <sz val="12"/>
        <color theme="1"/>
        <rFont val="ＭＳ 明朝"/>
        <family val="1"/>
        <charset val="128"/>
      </rPr>
      <t>性判別受精卵利用推進管理台帳</t>
    </r>
    <rPh sb="0" eb="3">
      <t>ニュウヨウギュウ</t>
    </rPh>
    <rPh sb="4" eb="5">
      <t>セイ</t>
    </rPh>
    <rPh sb="5" eb="7">
      <t>ハンベツ</t>
    </rPh>
    <rPh sb="7" eb="10">
      <t>ジュセイラン</t>
    </rPh>
    <rPh sb="10" eb="12">
      <t>リヨウ</t>
    </rPh>
    <rPh sb="12" eb="14">
      <t>スイシン</t>
    </rPh>
    <rPh sb="14" eb="18">
      <t>カンリダイチョウ</t>
    </rPh>
    <phoneticPr fontId="1"/>
  </si>
  <si>
    <t>実施要領第３の６の供卵牛の要件を満たしていれば○を記入する</t>
    <rPh sb="0" eb="2">
      <t>ジッシ</t>
    </rPh>
    <rPh sb="2" eb="4">
      <t>ヨウリョウ</t>
    </rPh>
    <rPh sb="4" eb="5">
      <t>ダイ</t>
    </rPh>
    <rPh sb="9" eb="10">
      <t>キョウ</t>
    </rPh>
    <rPh sb="10" eb="11">
      <t>ラン</t>
    </rPh>
    <rPh sb="11" eb="12">
      <t>ギュウ</t>
    </rPh>
    <rPh sb="13" eb="15">
      <t>ヨウケン</t>
    </rPh>
    <rPh sb="16" eb="17">
      <t>ミ</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</si>
</sst>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quot;合&quot;&quot;計&quot;\ \(#,##0&quot;戸&quot;\)"/>
    <numFmt numFmtId="178" formatCode="\(#,##0&quot;本&quot;\)"/>
    <numFmt numFmtId="179" formatCode="\(#,##0&quot;個&quot;\)"/>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2"/>
      <color theme="1"/>
      <name val="ＭＳ 明朝"/>
      <family val="1"/>
      <charset val="128"/>
    </font>
    <font>
      <u/>
      <sz val="12"/>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6">
    <xf numFmtId="0" fontId="0" fillId="0" borderId="0" xfId="0">
      <alignment vertical="center"/>
    </xf>
    <xf numFmtId="0" fontId="0" fillId="0" borderId="9" xfId="0" applyBorder="1">
      <alignment vertical="center"/>
    </xf>
    <xf numFmtId="0" fontId="3" fillId="0" borderId="0" xfId="0" applyFont="1">
      <alignment vertical="center"/>
    </xf>
    <xf numFmtId="0" fontId="4" fillId="0" borderId="0" xfId="0" applyFont="1">
      <alignment vertical="center"/>
    </xf>
    <xf numFmtId="0" fontId="3" fillId="0" borderId="9" xfId="0" applyFont="1" applyBorder="1">
      <alignment vertical="center"/>
    </xf>
    <xf numFmtId="0" fontId="3" fillId="0" borderId="6" xfId="0" applyFont="1" applyBorder="1" applyAlignment="1">
      <alignment horizontal="center" vertical="center"/>
    </xf>
    <xf numFmtId="0" fontId="3" fillId="0" borderId="1" xfId="0" applyFont="1" applyBorder="1" applyAlignment="1">
      <alignment vertical="center"/>
    </xf>
    <xf numFmtId="0" fontId="3" fillId="0" borderId="1" xfId="0" applyFont="1" applyBorder="1">
      <alignment vertical="center"/>
    </xf>
    <xf numFmtId="38" fontId="3" fillId="0" borderId="1" xfId="1" applyFont="1" applyBorder="1">
      <alignment vertical="center"/>
    </xf>
    <xf numFmtId="38" fontId="3" fillId="0" borderId="1" xfId="1" applyFont="1" applyBorder="1" applyAlignment="1">
      <alignment vertical="center"/>
    </xf>
    <xf numFmtId="56" fontId="3" fillId="0" borderId="1" xfId="0" applyNumberFormat="1" applyFont="1" applyBorder="1" applyAlignment="1">
      <alignment vertical="center"/>
    </xf>
    <xf numFmtId="0" fontId="3" fillId="0" borderId="6" xfId="0" applyFont="1" applyBorder="1" applyAlignment="1">
      <alignment horizontal="center" vertical="center" wrapText="1"/>
    </xf>
    <xf numFmtId="49" fontId="3" fillId="0" borderId="1" xfId="0" applyNumberFormat="1" applyFont="1" applyBorder="1" applyAlignment="1">
      <alignment vertical="center"/>
    </xf>
    <xf numFmtId="49" fontId="3" fillId="0" borderId="1" xfId="0" applyNumberFormat="1" applyFont="1" applyBorder="1">
      <alignment vertical="center"/>
    </xf>
    <xf numFmtId="49" fontId="3" fillId="0" borderId="1" xfId="0" applyNumberFormat="1" applyFont="1" applyBorder="1" applyAlignment="1">
      <alignment horizontal="center" vertical="center"/>
    </xf>
    <xf numFmtId="49" fontId="3" fillId="0" borderId="1" xfId="1" applyNumberFormat="1" applyFont="1" applyBorder="1" applyAlignment="1">
      <alignment vertical="center"/>
    </xf>
    <xf numFmtId="49" fontId="3" fillId="0" borderId="1" xfId="1" applyNumberFormat="1" applyFont="1" applyBorder="1" applyAlignment="1">
      <alignment horizontal="righ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4" fillId="0" borderId="0" xfId="0" applyFont="1" applyAlignment="1">
      <alignment vertical="center"/>
    </xf>
    <xf numFmtId="0" fontId="3" fillId="0" borderId="0" xfId="0" applyFont="1" applyBorder="1">
      <alignment vertical="center"/>
    </xf>
    <xf numFmtId="56" fontId="3" fillId="0" borderId="1" xfId="0" applyNumberFormat="1" applyFont="1" applyBorder="1" applyAlignment="1">
      <alignment horizontal="center" vertical="center"/>
    </xf>
    <xf numFmtId="38" fontId="3" fillId="0" borderId="1" xfId="1" applyFont="1" applyBorder="1" applyAlignment="1">
      <alignment horizontal="right" vertical="center"/>
    </xf>
    <xf numFmtId="49" fontId="3" fillId="0" borderId="0" xfId="0" applyNumberFormat="1" applyFont="1" applyBorder="1">
      <alignment vertical="center"/>
    </xf>
    <xf numFmtId="38" fontId="3" fillId="0" borderId="0" xfId="1" applyFont="1" applyBorder="1">
      <alignment vertical="center"/>
    </xf>
    <xf numFmtId="0" fontId="0" fillId="0" borderId="1" xfId="0" applyBorder="1">
      <alignment vertical="center"/>
    </xf>
    <xf numFmtId="0" fontId="0" fillId="0" borderId="1" xfId="0" applyBorder="1" applyAlignment="1">
      <alignment horizontal="center" vertical="center"/>
    </xf>
    <xf numFmtId="38" fontId="0" fillId="0" borderId="1" xfId="1" applyFont="1" applyBorder="1">
      <alignment vertical="center"/>
    </xf>
    <xf numFmtId="177" fontId="3" fillId="0" borderId="1" xfId="0" applyNumberFormat="1" applyFont="1" applyBorder="1" applyAlignment="1">
      <alignment horizontal="center" vertical="center" shrinkToFit="1"/>
    </xf>
    <xf numFmtId="38" fontId="3" fillId="0" borderId="1" xfId="1" applyFont="1" applyBorder="1" applyAlignment="1">
      <alignment vertical="center" shrinkToFit="1"/>
    </xf>
    <xf numFmtId="176" fontId="3" fillId="0" borderId="10" xfId="0" applyNumberFormat="1" applyFont="1" applyBorder="1" applyAlignment="1">
      <alignment vertical="center" shrinkToFit="1"/>
    </xf>
    <xf numFmtId="176" fontId="3" fillId="0" borderId="1" xfId="0" applyNumberFormat="1" applyFont="1" applyBorder="1" applyAlignment="1">
      <alignment vertical="center" shrinkToFit="1"/>
    </xf>
    <xf numFmtId="178" fontId="3" fillId="0" borderId="1" xfId="0" applyNumberFormat="1" applyFont="1" applyBorder="1" applyAlignment="1">
      <alignment vertical="center" shrinkToFit="1"/>
    </xf>
    <xf numFmtId="176" fontId="3" fillId="0" borderId="10" xfId="1" applyNumberFormat="1" applyFont="1" applyBorder="1" applyAlignment="1">
      <alignment vertical="center" shrinkToFit="1"/>
    </xf>
    <xf numFmtId="176" fontId="0" fillId="0" borderId="0" xfId="0" applyNumberFormat="1" applyAlignment="1">
      <alignment vertical="center" shrinkToFit="1"/>
    </xf>
    <xf numFmtId="0" fontId="3" fillId="0" borderId="10" xfId="0" applyFont="1" applyBorder="1" applyAlignment="1">
      <alignment vertical="center" shrinkToFit="1"/>
    </xf>
    <xf numFmtId="0" fontId="3" fillId="0" borderId="1" xfId="0" applyFont="1" applyBorder="1" applyAlignment="1">
      <alignment vertical="center" shrinkToFit="1"/>
    </xf>
    <xf numFmtId="179" fontId="3" fillId="0" borderId="1" xfId="0" applyNumberFormat="1" applyFont="1" applyBorder="1" applyAlignment="1">
      <alignment vertical="center" shrinkToFit="1"/>
    </xf>
    <xf numFmtId="49" fontId="3" fillId="0" borderId="10" xfId="0" applyNumberFormat="1" applyFont="1" applyBorder="1" applyAlignment="1">
      <alignment vertical="center" shrinkToFit="1"/>
    </xf>
    <xf numFmtId="49" fontId="3" fillId="0" borderId="1" xfId="0" applyNumberFormat="1" applyFont="1" applyBorder="1" applyAlignment="1">
      <alignment vertical="center" shrinkToFit="1"/>
    </xf>
    <xf numFmtId="38" fontId="3" fillId="0" borderId="10" xfId="1" applyFont="1" applyBorder="1" applyAlignment="1">
      <alignment vertical="center" shrinkToFi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0" fillId="0" borderId="0" xfId="0" applyFont="1">
      <alignment vertical="center"/>
    </xf>
    <xf numFmtId="0" fontId="0" fillId="0" borderId="9" xfId="0" applyFont="1" applyBorder="1">
      <alignment vertical="center"/>
    </xf>
    <xf numFmtId="0" fontId="0" fillId="0" borderId="0" xfId="0" applyFont="1" applyAlignment="1">
      <alignment vertical="center" shrinkToFit="1"/>
    </xf>
    <xf numFmtId="0" fontId="0" fillId="0" borderId="1" xfId="0" applyFont="1" applyBorder="1">
      <alignment vertical="center"/>
    </xf>
    <xf numFmtId="0" fontId="0"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5"/>
  <sheetViews>
    <sheetView showGridLines="0" view="pageBreakPreview" zoomScaleNormal="100" zoomScaleSheetLayoutView="100" workbookViewId="0">
      <pane xSplit="4" ySplit="7" topLeftCell="E8" activePane="bottomRight" state="frozen"/>
      <selection pane="topRight" activeCell="E1" sqref="E1"/>
      <selection pane="bottomLeft" activeCell="A8" sqref="A8"/>
      <selection pane="bottomRight" activeCell="L35" sqref="L35"/>
    </sheetView>
  </sheetViews>
  <sheetFormatPr defaultRowHeight="13.5" x14ac:dyDescent="0.15"/>
  <cols>
    <col min="1" max="1" width="10.875" customWidth="1"/>
    <col min="2" max="2" width="5.125" customWidth="1"/>
    <col min="3" max="3" width="5.5" customWidth="1"/>
    <col min="4" max="4" width="10.5" customWidth="1"/>
    <col min="5" max="5" width="12.375" customWidth="1"/>
    <col min="6" max="6" width="10.125" customWidth="1"/>
    <col min="7" max="7" width="8.125" customWidth="1"/>
    <col min="8" max="8" width="16.375" customWidth="1"/>
    <col min="9" max="9" width="7.5" bestFit="1" customWidth="1"/>
    <col min="10" max="10" width="9.5" bestFit="1" customWidth="1"/>
    <col min="11" max="12" width="8" bestFit="1" customWidth="1"/>
    <col min="13" max="15" width="10.625" customWidth="1"/>
    <col min="16" max="16" width="8.875" customWidth="1"/>
    <col min="18" max="18" width="9.625" customWidth="1"/>
    <col min="19" max="19" width="1.625" customWidth="1"/>
  </cols>
  <sheetData>
    <row r="1" spans="1:18" ht="14.25" x14ac:dyDescent="0.15">
      <c r="A1" s="3" t="s">
        <v>40</v>
      </c>
      <c r="B1" s="2"/>
      <c r="C1" s="2"/>
      <c r="D1" s="2"/>
      <c r="E1" s="2"/>
      <c r="F1" s="2"/>
      <c r="G1" s="2"/>
      <c r="H1" s="2"/>
      <c r="I1" s="2"/>
      <c r="J1" s="2"/>
      <c r="K1" s="2"/>
      <c r="L1" s="2"/>
      <c r="M1" s="2"/>
      <c r="N1" s="2"/>
      <c r="O1" s="2"/>
      <c r="P1" s="2"/>
      <c r="Q1" s="2"/>
    </row>
    <row r="2" spans="1:18" ht="14.25" x14ac:dyDescent="0.15">
      <c r="B2" s="19"/>
      <c r="C2" s="19"/>
      <c r="D2" s="19"/>
      <c r="E2" s="19"/>
      <c r="F2" s="19"/>
      <c r="G2" s="54" t="s">
        <v>33</v>
      </c>
      <c r="H2" s="54"/>
      <c r="I2" s="54"/>
      <c r="J2" s="54"/>
      <c r="K2" s="54"/>
      <c r="L2" s="19"/>
      <c r="M2" s="19"/>
      <c r="N2" s="19"/>
      <c r="O2" s="19"/>
      <c r="P2" s="19"/>
      <c r="Q2" s="19"/>
    </row>
    <row r="3" spans="1:18" x14ac:dyDescent="0.15">
      <c r="A3" s="2"/>
      <c r="B3" s="2"/>
      <c r="C3" s="2"/>
      <c r="D3" s="2"/>
      <c r="E3" s="2"/>
      <c r="F3" s="2"/>
      <c r="G3" s="2"/>
      <c r="H3" s="2"/>
      <c r="I3" s="2"/>
      <c r="J3" s="2"/>
      <c r="K3" s="2"/>
      <c r="L3" s="2"/>
      <c r="M3" s="2"/>
      <c r="N3" s="4" t="s">
        <v>21</v>
      </c>
      <c r="O3" s="4"/>
      <c r="P3" s="4"/>
      <c r="Q3" s="4"/>
      <c r="R3" s="1"/>
    </row>
    <row r="4" spans="1:18" x14ac:dyDescent="0.15">
      <c r="A4" s="2"/>
      <c r="B4" s="2"/>
      <c r="C4" s="2"/>
      <c r="D4" s="2"/>
      <c r="E4" s="2"/>
      <c r="F4" s="2"/>
      <c r="G4" s="2"/>
      <c r="H4" s="2"/>
      <c r="I4" s="2"/>
      <c r="J4" s="2"/>
      <c r="K4" s="2"/>
      <c r="L4" s="2"/>
      <c r="M4" s="2"/>
      <c r="N4" s="2"/>
      <c r="O4" s="2"/>
      <c r="P4" s="2"/>
      <c r="Q4" s="2"/>
      <c r="R4" s="2"/>
    </row>
    <row r="5" spans="1:18" ht="24" customHeight="1" x14ac:dyDescent="0.15">
      <c r="A5" s="49" t="s">
        <v>4</v>
      </c>
      <c r="B5" s="50" t="s">
        <v>5</v>
      </c>
      <c r="C5" s="50" t="s">
        <v>22</v>
      </c>
      <c r="D5" s="49" t="s">
        <v>23</v>
      </c>
      <c r="E5" s="50" t="s">
        <v>14</v>
      </c>
      <c r="F5" s="50" t="s">
        <v>30</v>
      </c>
      <c r="G5" s="57" t="s">
        <v>24</v>
      </c>
      <c r="H5" s="58"/>
      <c r="I5" s="58"/>
      <c r="J5" s="59"/>
      <c r="K5" s="50" t="s">
        <v>31</v>
      </c>
      <c r="L5" s="49" t="s">
        <v>32</v>
      </c>
      <c r="M5" s="55" t="s">
        <v>6</v>
      </c>
      <c r="N5" s="50" t="s">
        <v>7</v>
      </c>
      <c r="O5" s="50" t="s">
        <v>8</v>
      </c>
      <c r="P5" s="50" t="s">
        <v>11</v>
      </c>
      <c r="Q5" s="50" t="s">
        <v>18</v>
      </c>
      <c r="R5" s="50" t="s">
        <v>13</v>
      </c>
    </row>
    <row r="6" spans="1:18" ht="24" customHeight="1" x14ac:dyDescent="0.15">
      <c r="A6" s="49"/>
      <c r="B6" s="51"/>
      <c r="C6" s="51"/>
      <c r="D6" s="53"/>
      <c r="E6" s="51"/>
      <c r="F6" s="51"/>
      <c r="G6" s="60" t="s">
        <v>27</v>
      </c>
      <c r="H6" s="61"/>
      <c r="I6" s="61"/>
      <c r="J6" s="62"/>
      <c r="K6" s="51"/>
      <c r="L6" s="50"/>
      <c r="M6" s="56"/>
      <c r="N6" s="51"/>
      <c r="O6" s="51"/>
      <c r="P6" s="51"/>
      <c r="Q6" s="51"/>
      <c r="R6" s="51"/>
    </row>
    <row r="7" spans="1:18" ht="28.5" customHeight="1" x14ac:dyDescent="0.15">
      <c r="A7" s="49"/>
      <c r="B7" s="52"/>
      <c r="C7" s="52"/>
      <c r="D7" s="53"/>
      <c r="E7" s="52"/>
      <c r="F7" s="52"/>
      <c r="G7" s="11" t="s">
        <v>26</v>
      </c>
      <c r="H7" s="11" t="s">
        <v>25</v>
      </c>
      <c r="I7" s="11" t="s">
        <v>29</v>
      </c>
      <c r="J7" s="11" t="s">
        <v>28</v>
      </c>
      <c r="K7" s="5" t="s">
        <v>0</v>
      </c>
      <c r="L7" s="5" t="s">
        <v>1</v>
      </c>
      <c r="M7" s="5" t="s">
        <v>19</v>
      </c>
      <c r="N7" s="5" t="s">
        <v>2</v>
      </c>
      <c r="O7" s="5" t="s">
        <v>20</v>
      </c>
      <c r="P7" s="5" t="s">
        <v>3</v>
      </c>
      <c r="Q7" s="52"/>
      <c r="R7" s="52"/>
    </row>
    <row r="8" spans="1:18" x14ac:dyDescent="0.15">
      <c r="A8" s="12"/>
      <c r="B8" s="9"/>
      <c r="C8" s="9"/>
      <c r="D8" s="12"/>
      <c r="E8" s="12"/>
      <c r="F8" s="14"/>
      <c r="G8" s="14"/>
      <c r="H8" s="14"/>
      <c r="I8" s="14"/>
      <c r="J8" s="14"/>
      <c r="K8" s="8"/>
      <c r="L8" s="8"/>
      <c r="M8" s="8">
        <f t="shared" ref="M8:M22" si="0">K8+L8</f>
        <v>0</v>
      </c>
      <c r="N8" s="9">
        <f t="shared" ref="N8:N21" si="1">M8</f>
        <v>0</v>
      </c>
      <c r="O8" s="9">
        <f t="shared" ref="O8:O22" si="2">ROUNDDOWN(N8/2,0)</f>
        <v>0</v>
      </c>
      <c r="P8" s="9">
        <f t="shared" ref="P8:P13" si="3">IF(O8&gt;6000,6000,O8)</f>
        <v>0</v>
      </c>
      <c r="Q8" s="15"/>
      <c r="R8" s="15"/>
    </row>
    <row r="9" spans="1:18" x14ac:dyDescent="0.15">
      <c r="A9" s="12"/>
      <c r="B9" s="9"/>
      <c r="C9" s="9"/>
      <c r="D9" s="12"/>
      <c r="E9" s="12"/>
      <c r="F9" s="14"/>
      <c r="G9" s="14"/>
      <c r="H9" s="14"/>
      <c r="I9" s="14"/>
      <c r="J9" s="14"/>
      <c r="K9" s="8"/>
      <c r="L9" s="8"/>
      <c r="M9" s="8">
        <f t="shared" si="0"/>
        <v>0</v>
      </c>
      <c r="N9" s="9">
        <f t="shared" si="1"/>
        <v>0</v>
      </c>
      <c r="O9" s="9">
        <f t="shared" si="2"/>
        <v>0</v>
      </c>
      <c r="P9" s="9">
        <f t="shared" si="3"/>
        <v>0</v>
      </c>
      <c r="Q9" s="15"/>
      <c r="R9" s="15"/>
    </row>
    <row r="10" spans="1:18" x14ac:dyDescent="0.15">
      <c r="A10" s="12"/>
      <c r="B10" s="9"/>
      <c r="C10" s="9"/>
      <c r="D10" s="12"/>
      <c r="E10" s="12"/>
      <c r="F10" s="14"/>
      <c r="G10" s="14"/>
      <c r="H10" s="14"/>
      <c r="I10" s="14"/>
      <c r="J10" s="14"/>
      <c r="K10" s="8"/>
      <c r="L10" s="8"/>
      <c r="M10" s="8">
        <f t="shared" si="0"/>
        <v>0</v>
      </c>
      <c r="N10" s="9">
        <f t="shared" si="1"/>
        <v>0</v>
      </c>
      <c r="O10" s="9">
        <f t="shared" si="2"/>
        <v>0</v>
      </c>
      <c r="P10" s="9">
        <f t="shared" si="3"/>
        <v>0</v>
      </c>
      <c r="Q10" s="15"/>
      <c r="R10" s="15"/>
    </row>
    <row r="11" spans="1:18" x14ac:dyDescent="0.15">
      <c r="A11" s="12"/>
      <c r="B11" s="9"/>
      <c r="C11" s="9"/>
      <c r="D11" s="14"/>
      <c r="E11" s="14"/>
      <c r="F11" s="14"/>
      <c r="G11" s="14"/>
      <c r="H11" s="14"/>
      <c r="I11" s="14"/>
      <c r="J11" s="14"/>
      <c r="K11" s="8"/>
      <c r="L11" s="8"/>
      <c r="M11" s="8">
        <f t="shared" si="0"/>
        <v>0</v>
      </c>
      <c r="N11" s="9">
        <f t="shared" si="1"/>
        <v>0</v>
      </c>
      <c r="O11" s="9">
        <f t="shared" si="2"/>
        <v>0</v>
      </c>
      <c r="P11" s="9">
        <f t="shared" si="3"/>
        <v>0</v>
      </c>
      <c r="Q11" s="16"/>
      <c r="R11" s="16"/>
    </row>
    <row r="12" spans="1:18" x14ac:dyDescent="0.15">
      <c r="A12" s="12"/>
      <c r="B12" s="9"/>
      <c r="C12" s="9"/>
      <c r="D12" s="12"/>
      <c r="E12" s="12"/>
      <c r="F12" s="14"/>
      <c r="G12" s="14"/>
      <c r="H12" s="14"/>
      <c r="I12" s="14"/>
      <c r="J12" s="14"/>
      <c r="K12" s="8"/>
      <c r="L12" s="8"/>
      <c r="M12" s="8">
        <f t="shared" si="0"/>
        <v>0</v>
      </c>
      <c r="N12" s="9">
        <f t="shared" si="1"/>
        <v>0</v>
      </c>
      <c r="O12" s="9">
        <f t="shared" si="2"/>
        <v>0</v>
      </c>
      <c r="P12" s="9">
        <f t="shared" si="3"/>
        <v>0</v>
      </c>
      <c r="Q12" s="15"/>
      <c r="R12" s="15"/>
    </row>
    <row r="13" spans="1:18" x14ac:dyDescent="0.15">
      <c r="A13" s="12"/>
      <c r="B13" s="9"/>
      <c r="C13" s="9"/>
      <c r="D13" s="12"/>
      <c r="E13" s="12"/>
      <c r="F13" s="14"/>
      <c r="G13" s="14"/>
      <c r="H13" s="14"/>
      <c r="I13" s="14"/>
      <c r="J13" s="14"/>
      <c r="K13" s="8"/>
      <c r="L13" s="8"/>
      <c r="M13" s="8">
        <f t="shared" si="0"/>
        <v>0</v>
      </c>
      <c r="N13" s="9">
        <f t="shared" si="1"/>
        <v>0</v>
      </c>
      <c r="O13" s="9">
        <f t="shared" si="2"/>
        <v>0</v>
      </c>
      <c r="P13" s="9">
        <f t="shared" si="3"/>
        <v>0</v>
      </c>
      <c r="Q13" s="15"/>
      <c r="R13" s="15"/>
    </row>
    <row r="14" spans="1:18" x14ac:dyDescent="0.15">
      <c r="A14" s="12"/>
      <c r="B14" s="9"/>
      <c r="C14" s="9"/>
      <c r="D14" s="12"/>
      <c r="E14" s="12"/>
      <c r="F14" s="12"/>
      <c r="G14" s="12"/>
      <c r="H14" s="12"/>
      <c r="I14" s="12"/>
      <c r="J14" s="12"/>
      <c r="K14" s="9"/>
      <c r="L14" s="9"/>
      <c r="M14" s="8">
        <f t="shared" si="0"/>
        <v>0</v>
      </c>
      <c r="N14" s="9">
        <f t="shared" si="1"/>
        <v>0</v>
      </c>
      <c r="O14" s="9">
        <f t="shared" si="2"/>
        <v>0</v>
      </c>
      <c r="P14" s="9">
        <f>IF(O14&gt;6000,6000,O14)</f>
        <v>0</v>
      </c>
      <c r="Q14" s="15"/>
      <c r="R14" s="15"/>
    </row>
    <row r="15" spans="1:18" x14ac:dyDescent="0.15">
      <c r="A15" s="12"/>
      <c r="B15" s="9"/>
      <c r="C15" s="9"/>
      <c r="D15" s="12"/>
      <c r="E15" s="12"/>
      <c r="F15" s="12"/>
      <c r="G15" s="12"/>
      <c r="H15" s="12"/>
      <c r="I15" s="12"/>
      <c r="J15" s="12"/>
      <c r="K15" s="9"/>
      <c r="L15" s="9"/>
      <c r="M15" s="8">
        <f t="shared" si="0"/>
        <v>0</v>
      </c>
      <c r="N15" s="9">
        <f t="shared" si="1"/>
        <v>0</v>
      </c>
      <c r="O15" s="9">
        <f t="shared" si="2"/>
        <v>0</v>
      </c>
      <c r="P15" s="9">
        <f>IF(O15&gt;6000,6000,O15)</f>
        <v>0</v>
      </c>
      <c r="Q15" s="15"/>
      <c r="R15" s="15"/>
    </row>
    <row r="16" spans="1:18" x14ac:dyDescent="0.15">
      <c r="A16" s="12"/>
      <c r="B16" s="9"/>
      <c r="C16" s="9"/>
      <c r="D16" s="13"/>
      <c r="E16" s="13"/>
      <c r="F16" s="13"/>
      <c r="G16" s="13"/>
      <c r="H16" s="13"/>
      <c r="I16" s="13"/>
      <c r="J16" s="13"/>
      <c r="K16" s="8"/>
      <c r="L16" s="8"/>
      <c r="M16" s="8">
        <f t="shared" si="0"/>
        <v>0</v>
      </c>
      <c r="N16" s="9">
        <f t="shared" si="1"/>
        <v>0</v>
      </c>
      <c r="O16" s="9">
        <f t="shared" si="2"/>
        <v>0</v>
      </c>
      <c r="P16" s="9">
        <f t="shared" ref="P14:P21" si="4">IF(O16&gt;6000,6000,O16)</f>
        <v>0</v>
      </c>
      <c r="Q16" s="13"/>
      <c r="R16" s="13"/>
    </row>
    <row r="17" spans="1:18" x14ac:dyDescent="0.15">
      <c r="A17" s="12"/>
      <c r="B17" s="9"/>
      <c r="C17" s="9"/>
      <c r="D17" s="13"/>
      <c r="E17" s="13"/>
      <c r="F17" s="13"/>
      <c r="G17" s="13"/>
      <c r="H17" s="13"/>
      <c r="I17" s="13"/>
      <c r="J17" s="13"/>
      <c r="K17" s="8"/>
      <c r="L17" s="8"/>
      <c r="M17" s="8">
        <f t="shared" si="0"/>
        <v>0</v>
      </c>
      <c r="N17" s="9">
        <f t="shared" si="1"/>
        <v>0</v>
      </c>
      <c r="O17" s="9">
        <f t="shared" si="2"/>
        <v>0</v>
      </c>
      <c r="P17" s="9">
        <f t="shared" si="4"/>
        <v>0</v>
      </c>
      <c r="Q17" s="13"/>
      <c r="R17" s="13"/>
    </row>
    <row r="18" spans="1:18" x14ac:dyDescent="0.15">
      <c r="A18" s="12"/>
      <c r="B18" s="9"/>
      <c r="C18" s="9"/>
      <c r="D18" s="13"/>
      <c r="E18" s="13"/>
      <c r="F18" s="13"/>
      <c r="G18" s="13"/>
      <c r="H18" s="13"/>
      <c r="I18" s="13"/>
      <c r="J18" s="13"/>
      <c r="K18" s="8"/>
      <c r="L18" s="8"/>
      <c r="M18" s="8">
        <f t="shared" si="0"/>
        <v>0</v>
      </c>
      <c r="N18" s="9">
        <f t="shared" si="1"/>
        <v>0</v>
      </c>
      <c r="O18" s="9">
        <f t="shared" si="2"/>
        <v>0</v>
      </c>
      <c r="P18" s="9">
        <f t="shared" si="4"/>
        <v>0</v>
      </c>
      <c r="Q18" s="13"/>
      <c r="R18" s="13"/>
    </row>
    <row r="19" spans="1:18" x14ac:dyDescent="0.15">
      <c r="A19" s="12"/>
      <c r="B19" s="9"/>
      <c r="C19" s="9"/>
      <c r="D19" s="13"/>
      <c r="E19" s="13"/>
      <c r="F19" s="13"/>
      <c r="G19" s="13"/>
      <c r="H19" s="13"/>
      <c r="I19" s="13"/>
      <c r="J19" s="13"/>
      <c r="K19" s="8"/>
      <c r="L19" s="8"/>
      <c r="M19" s="8">
        <f t="shared" si="0"/>
        <v>0</v>
      </c>
      <c r="N19" s="9">
        <f t="shared" si="1"/>
        <v>0</v>
      </c>
      <c r="O19" s="9">
        <f t="shared" si="2"/>
        <v>0</v>
      </c>
      <c r="P19" s="9">
        <f t="shared" si="4"/>
        <v>0</v>
      </c>
      <c r="Q19" s="13"/>
      <c r="R19" s="13"/>
    </row>
    <row r="20" spans="1:18" x14ac:dyDescent="0.15">
      <c r="A20" s="12"/>
      <c r="B20" s="9"/>
      <c r="C20" s="9"/>
      <c r="D20" s="13"/>
      <c r="E20" s="13"/>
      <c r="F20" s="13"/>
      <c r="G20" s="13"/>
      <c r="H20" s="13"/>
      <c r="I20" s="13"/>
      <c r="J20" s="13"/>
      <c r="K20" s="8"/>
      <c r="L20" s="8"/>
      <c r="M20" s="8">
        <f t="shared" si="0"/>
        <v>0</v>
      </c>
      <c r="N20" s="9">
        <f t="shared" si="1"/>
        <v>0</v>
      </c>
      <c r="O20" s="9">
        <f t="shared" si="2"/>
        <v>0</v>
      </c>
      <c r="P20" s="9">
        <f t="shared" si="4"/>
        <v>0</v>
      </c>
      <c r="Q20" s="13"/>
      <c r="R20" s="13"/>
    </row>
    <row r="21" spans="1:18" x14ac:dyDescent="0.15">
      <c r="A21" s="12"/>
      <c r="B21" s="9"/>
      <c r="C21" s="9"/>
      <c r="D21" s="13"/>
      <c r="E21" s="13"/>
      <c r="F21" s="13"/>
      <c r="G21" s="13"/>
      <c r="H21" s="13"/>
      <c r="I21" s="13"/>
      <c r="J21" s="13"/>
      <c r="K21" s="8"/>
      <c r="L21" s="8"/>
      <c r="M21" s="8">
        <f t="shared" si="0"/>
        <v>0</v>
      </c>
      <c r="N21" s="9">
        <f t="shared" si="1"/>
        <v>0</v>
      </c>
      <c r="O21" s="9">
        <f t="shared" si="2"/>
        <v>0</v>
      </c>
      <c r="P21" s="9">
        <f t="shared" si="4"/>
        <v>0</v>
      </c>
      <c r="Q21" s="13"/>
      <c r="R21" s="13"/>
    </row>
    <row r="22" spans="1:18" x14ac:dyDescent="0.15">
      <c r="A22" s="12"/>
      <c r="B22" s="9"/>
      <c r="C22" s="9"/>
      <c r="D22" s="13"/>
      <c r="E22" s="13"/>
      <c r="F22" s="13"/>
      <c r="G22" s="13"/>
      <c r="H22" s="13"/>
      <c r="I22" s="13"/>
      <c r="J22" s="13"/>
      <c r="K22" s="8"/>
      <c r="L22" s="8"/>
      <c r="M22" s="8">
        <f t="shared" si="0"/>
        <v>0</v>
      </c>
      <c r="N22" s="9">
        <f t="shared" ref="N22" si="5">M22</f>
        <v>0</v>
      </c>
      <c r="O22" s="9">
        <f t="shared" si="2"/>
        <v>0</v>
      </c>
      <c r="P22" s="9">
        <f>IF(O22&gt;6000,6000,O22)</f>
        <v>0</v>
      </c>
      <c r="Q22" s="13"/>
      <c r="R22" s="13"/>
    </row>
    <row r="23" spans="1:18" s="34" customFormat="1" x14ac:dyDescent="0.15">
      <c r="A23" s="28">
        <f>COUNTA(A8:A22)</f>
        <v>0</v>
      </c>
      <c r="B23" s="29">
        <f>SUBTOTAL(9,B8:B22)</f>
        <v>0</v>
      </c>
      <c r="C23" s="29">
        <f>SUBTOTAL(9,C8:C22)</f>
        <v>0</v>
      </c>
      <c r="D23" s="30"/>
      <c r="E23" s="31"/>
      <c r="F23" s="32">
        <f>COUNTA(F8:F22)</f>
        <v>0</v>
      </c>
      <c r="G23" s="30"/>
      <c r="H23" s="30"/>
      <c r="I23" s="30"/>
      <c r="J23" s="30"/>
      <c r="K23" s="29">
        <f>SUBTOTAL(9,K8:K22)</f>
        <v>0</v>
      </c>
      <c r="L23" s="29">
        <f>SUBTOTAL(9,L8:L22)</f>
        <v>0</v>
      </c>
      <c r="M23" s="29">
        <f>SUBTOTAL(9,M8:M22)</f>
        <v>0</v>
      </c>
      <c r="N23" s="33"/>
      <c r="O23" s="33"/>
      <c r="P23" s="29">
        <f>SUBTOTAL(9,P8:P22)</f>
        <v>0</v>
      </c>
      <c r="Q23" s="30"/>
      <c r="R23" s="30"/>
    </row>
    <row r="24" spans="1:18" x14ac:dyDescent="0.15">
      <c r="A24" s="2" t="s">
        <v>10</v>
      </c>
      <c r="B24" s="2" t="s">
        <v>34</v>
      </c>
      <c r="C24" s="2"/>
      <c r="D24" s="2"/>
      <c r="E24" s="2"/>
      <c r="F24" s="2"/>
      <c r="G24" s="2"/>
      <c r="H24" s="2"/>
      <c r="I24" s="2"/>
      <c r="J24" s="2"/>
      <c r="K24" s="2"/>
      <c r="L24" s="2"/>
      <c r="M24" s="2"/>
      <c r="N24" s="2"/>
      <c r="O24" s="2"/>
      <c r="P24" s="2"/>
      <c r="Q24" s="2"/>
    </row>
    <row r="25" spans="1:18" x14ac:dyDescent="0.15">
      <c r="A25" s="2" t="s">
        <v>9</v>
      </c>
      <c r="B25" s="2" t="s">
        <v>17</v>
      </c>
      <c r="C25" s="2"/>
      <c r="D25" s="2"/>
      <c r="E25" s="2"/>
      <c r="F25" s="2"/>
      <c r="G25" s="2"/>
      <c r="H25" s="2"/>
      <c r="I25" s="2"/>
      <c r="J25" s="2"/>
      <c r="K25" s="2"/>
      <c r="L25" s="2"/>
      <c r="M25" s="2"/>
      <c r="N25" s="2"/>
      <c r="O25" s="2"/>
      <c r="P25" s="2"/>
      <c r="Q25" s="2"/>
    </row>
    <row r="26" spans="1:18" x14ac:dyDescent="0.15">
      <c r="A26" s="2"/>
      <c r="B26" s="2" t="s">
        <v>12</v>
      </c>
      <c r="C26" s="2"/>
      <c r="D26" s="2"/>
      <c r="E26" s="2"/>
      <c r="F26" s="2"/>
      <c r="G26" s="2"/>
      <c r="H26" s="2"/>
      <c r="I26" s="2"/>
      <c r="J26" s="2"/>
      <c r="K26" s="2"/>
      <c r="L26" s="2"/>
      <c r="M26" s="2"/>
      <c r="N26" s="2"/>
      <c r="O26" s="2"/>
      <c r="P26" s="2"/>
      <c r="Q26" s="2"/>
    </row>
    <row r="27" spans="1:18" x14ac:dyDescent="0.15">
      <c r="A27" s="2"/>
      <c r="B27" s="2" t="s">
        <v>35</v>
      </c>
      <c r="C27" s="2"/>
      <c r="D27" s="2"/>
      <c r="E27" s="2"/>
      <c r="F27" s="2"/>
      <c r="G27" s="2"/>
      <c r="H27" s="2"/>
      <c r="I27" s="2"/>
      <c r="J27" s="2"/>
      <c r="K27" s="2"/>
      <c r="L27" s="2"/>
      <c r="M27" s="2"/>
      <c r="N27" s="2"/>
      <c r="O27" s="2"/>
      <c r="P27" s="2"/>
      <c r="Q27" s="2"/>
    </row>
    <row r="28" spans="1:18" x14ac:dyDescent="0.15">
      <c r="A28" s="2"/>
      <c r="B28" s="2" t="s">
        <v>36</v>
      </c>
      <c r="C28" s="2"/>
      <c r="D28" s="2"/>
      <c r="E28" s="2"/>
      <c r="F28" s="2"/>
      <c r="G28" s="2"/>
      <c r="H28" s="2"/>
      <c r="I28" s="2"/>
      <c r="J28" s="2"/>
      <c r="K28" s="2"/>
      <c r="L28" s="2"/>
      <c r="M28" s="2"/>
      <c r="N28" s="2"/>
      <c r="O28" s="2"/>
      <c r="P28" s="2"/>
      <c r="Q28" s="2"/>
    </row>
    <row r="29" spans="1:18" x14ac:dyDescent="0.15">
      <c r="A29" s="2"/>
      <c r="B29" s="2" t="s">
        <v>37</v>
      </c>
      <c r="C29" s="2"/>
      <c r="D29" s="2"/>
      <c r="E29" s="2"/>
      <c r="F29" s="2"/>
      <c r="G29" s="2"/>
      <c r="H29" s="2"/>
      <c r="I29" s="2"/>
      <c r="J29" s="2"/>
      <c r="K29" s="2"/>
      <c r="L29" s="2"/>
      <c r="M29" s="2"/>
      <c r="N29" s="2"/>
      <c r="O29" s="2"/>
      <c r="P29" s="2"/>
      <c r="Q29" s="2"/>
    </row>
    <row r="30" spans="1:18" x14ac:dyDescent="0.15">
      <c r="A30" s="2"/>
      <c r="B30" s="2" t="s">
        <v>38</v>
      </c>
      <c r="C30" s="2"/>
      <c r="D30" s="2"/>
      <c r="E30" s="2"/>
      <c r="F30" s="2"/>
      <c r="G30" s="2"/>
      <c r="H30" s="2"/>
      <c r="I30" s="2"/>
      <c r="J30" s="2"/>
      <c r="K30" s="2"/>
      <c r="L30" s="2"/>
      <c r="M30" s="2"/>
      <c r="N30" s="2"/>
      <c r="O30" s="2"/>
      <c r="P30" s="2"/>
      <c r="Q30" s="2"/>
    </row>
    <row r="31" spans="1:18" x14ac:dyDescent="0.15">
      <c r="A31" s="2"/>
      <c r="B31" s="2" t="s">
        <v>16</v>
      </c>
      <c r="C31" s="2"/>
      <c r="D31" s="2"/>
      <c r="E31" s="2"/>
      <c r="F31" s="2"/>
      <c r="G31" s="2"/>
      <c r="H31" s="2"/>
      <c r="I31" s="2"/>
      <c r="J31" s="2"/>
      <c r="K31" s="2"/>
      <c r="L31" s="2"/>
      <c r="M31" s="2"/>
      <c r="N31" s="2"/>
      <c r="O31" s="2"/>
      <c r="P31" s="2"/>
      <c r="Q31" s="2"/>
    </row>
    <row r="32" spans="1:18" x14ac:dyDescent="0.15">
      <c r="A32" s="2" t="s">
        <v>15</v>
      </c>
      <c r="B32" s="2" t="s">
        <v>39</v>
      </c>
      <c r="C32" s="2"/>
      <c r="D32" s="2"/>
      <c r="E32" s="2"/>
      <c r="F32" s="2"/>
      <c r="G32" s="2"/>
      <c r="H32" s="2"/>
      <c r="I32" s="2"/>
      <c r="J32" s="2"/>
      <c r="K32" s="2"/>
      <c r="L32" s="2"/>
      <c r="M32" s="2"/>
      <c r="N32" s="2"/>
      <c r="O32" s="2"/>
      <c r="P32" s="2"/>
      <c r="Q32" s="2"/>
    </row>
    <row r="33" spans="1:17" x14ac:dyDescent="0.15">
      <c r="A33" s="2"/>
      <c r="B33" s="2"/>
      <c r="C33" s="2"/>
      <c r="D33" s="2"/>
      <c r="E33" s="2"/>
      <c r="F33" s="2"/>
      <c r="G33" s="2"/>
      <c r="H33" s="2"/>
      <c r="I33" s="2"/>
      <c r="J33" s="2"/>
      <c r="K33" s="2"/>
      <c r="L33" s="2"/>
      <c r="M33" s="2"/>
      <c r="N33" s="2"/>
      <c r="O33" s="2"/>
      <c r="P33" s="2"/>
      <c r="Q33" s="2"/>
    </row>
    <row r="34" spans="1:17" x14ac:dyDescent="0.15">
      <c r="J34" s="25"/>
      <c r="K34" s="26" t="s">
        <v>86</v>
      </c>
      <c r="L34" s="26" t="s">
        <v>87</v>
      </c>
    </row>
    <row r="35" spans="1:17" x14ac:dyDescent="0.15">
      <c r="J35" s="26" t="s">
        <v>85</v>
      </c>
      <c r="K35" s="27" t="str">
        <f>IFERROR(ROUND(K23/F23,0),"")</f>
        <v/>
      </c>
      <c r="L35" s="27" t="str">
        <f>IFERROR(ROUND(L23/F23,0),"")</f>
        <v/>
      </c>
    </row>
  </sheetData>
  <autoFilter ref="A7:S7" xr:uid="{00000000-0009-0000-0000-000000000000}"/>
  <mergeCells count="17">
    <mergeCell ref="G2:K2"/>
    <mergeCell ref="R5:R7"/>
    <mergeCell ref="L5:L6"/>
    <mergeCell ref="M5:M6"/>
    <mergeCell ref="N5:N6"/>
    <mergeCell ref="O5:O6"/>
    <mergeCell ref="P5:P6"/>
    <mergeCell ref="Q5:Q7"/>
    <mergeCell ref="G5:J5"/>
    <mergeCell ref="G6:J6"/>
    <mergeCell ref="K5:K6"/>
    <mergeCell ref="A5:A7"/>
    <mergeCell ref="B5:B7"/>
    <mergeCell ref="D5:D7"/>
    <mergeCell ref="E5:E7"/>
    <mergeCell ref="F5:F7"/>
    <mergeCell ref="C5:C7"/>
  </mergeCells>
  <phoneticPr fontId="1"/>
  <conditionalFormatting sqref="C8:C22">
    <cfRule type="cellIs" dxfId="1" priority="1" operator="greaterThan">
      <formula>B8/2</formula>
    </cfRule>
  </conditionalFormatting>
  <pageMargins left="0.70866141732283472" right="0.70866141732283472" top="0.74803149606299213" bottom="0.74803149606299213" header="0.31496062992125984" footer="0.31496062992125984"/>
  <pageSetup paperSize="9" scale="76"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5"/>
  <sheetViews>
    <sheetView showGridLines="0" view="pageBreakPreview" zoomScaleNormal="100" zoomScaleSheetLayoutView="100" workbookViewId="0">
      <pane xSplit="4" ySplit="7" topLeftCell="E8" activePane="bottomRight" state="frozen"/>
      <selection pane="topRight" activeCell="E1" sqref="E1"/>
      <selection pane="bottomLeft" activeCell="A8" sqref="A8"/>
      <selection pane="bottomRight" activeCell="L35" sqref="L35"/>
    </sheetView>
  </sheetViews>
  <sheetFormatPr defaultRowHeight="13.5" x14ac:dyDescent="0.15"/>
  <cols>
    <col min="1" max="1" width="10.875" customWidth="1"/>
    <col min="2" max="2" width="5.125" customWidth="1"/>
    <col min="3" max="3" width="5.5" customWidth="1"/>
    <col min="4" max="4" width="10.5" customWidth="1"/>
    <col min="5" max="5" width="12.375" customWidth="1"/>
    <col min="6" max="6" width="10.125" customWidth="1"/>
    <col min="7" max="7" width="8.125" customWidth="1"/>
    <col min="8" max="8" width="16.375" customWidth="1"/>
    <col min="9" max="9" width="7.5" bestFit="1" customWidth="1"/>
    <col min="10" max="10" width="9.5" bestFit="1" customWidth="1"/>
    <col min="11" max="12" width="8" bestFit="1" customWidth="1"/>
    <col min="13" max="15" width="10.625" customWidth="1"/>
    <col min="16" max="16" width="8.875" customWidth="1"/>
    <col min="18" max="18" width="9.625" customWidth="1"/>
    <col min="19" max="19" width="1.625" customWidth="1"/>
  </cols>
  <sheetData>
    <row r="1" spans="1:18" ht="14.25" x14ac:dyDescent="0.15">
      <c r="A1" s="3" t="s">
        <v>41</v>
      </c>
      <c r="B1" s="2"/>
      <c r="C1" s="2"/>
      <c r="D1" s="2"/>
      <c r="E1" s="2"/>
      <c r="F1" s="2"/>
      <c r="G1" s="2"/>
      <c r="H1" s="2"/>
      <c r="I1" s="2"/>
      <c r="J1" s="2"/>
      <c r="K1" s="2"/>
      <c r="L1" s="2"/>
      <c r="M1" s="2"/>
      <c r="N1" s="2"/>
      <c r="O1" s="2"/>
      <c r="P1" s="2"/>
      <c r="Q1" s="2"/>
    </row>
    <row r="2" spans="1:18" ht="14.25" x14ac:dyDescent="0.15">
      <c r="B2" s="19"/>
      <c r="C2" s="19"/>
      <c r="D2" s="19"/>
      <c r="E2" s="19"/>
      <c r="F2" s="54" t="s">
        <v>42</v>
      </c>
      <c r="G2" s="54"/>
      <c r="H2" s="54"/>
      <c r="I2" s="54"/>
      <c r="J2" s="54"/>
      <c r="K2" s="54"/>
      <c r="L2" s="54"/>
      <c r="M2" s="19"/>
      <c r="N2" s="19"/>
      <c r="O2" s="19"/>
      <c r="P2" s="19"/>
      <c r="Q2" s="19"/>
    </row>
    <row r="3" spans="1:18" x14ac:dyDescent="0.15">
      <c r="A3" s="2"/>
      <c r="B3" s="2"/>
      <c r="C3" s="2"/>
      <c r="D3" s="2"/>
      <c r="E3" s="2"/>
      <c r="F3" s="2"/>
      <c r="G3" s="2"/>
      <c r="H3" s="2"/>
      <c r="I3" s="2"/>
      <c r="J3" s="2"/>
      <c r="K3" s="2"/>
      <c r="L3" s="2"/>
      <c r="M3" s="2"/>
      <c r="N3" s="4" t="s">
        <v>21</v>
      </c>
      <c r="O3" s="4"/>
      <c r="P3" s="4"/>
      <c r="Q3" s="4"/>
      <c r="R3" s="1"/>
    </row>
    <row r="4" spans="1:18" x14ac:dyDescent="0.15">
      <c r="A4" s="2"/>
      <c r="B4" s="2"/>
      <c r="C4" s="2"/>
      <c r="D4" s="2"/>
      <c r="E4" s="2"/>
      <c r="F4" s="2"/>
      <c r="G4" s="2"/>
      <c r="H4" s="2"/>
      <c r="I4" s="2"/>
      <c r="J4" s="2"/>
      <c r="K4" s="2"/>
      <c r="L4" s="2"/>
      <c r="M4" s="2"/>
      <c r="N4" s="2"/>
      <c r="O4" s="2"/>
      <c r="P4" s="2"/>
      <c r="Q4" s="2"/>
      <c r="R4" s="2"/>
    </row>
    <row r="5" spans="1:18" ht="24" customHeight="1" x14ac:dyDescent="0.15">
      <c r="A5" s="49" t="s">
        <v>4</v>
      </c>
      <c r="B5" s="50" t="s">
        <v>5</v>
      </c>
      <c r="C5" s="50" t="s">
        <v>22</v>
      </c>
      <c r="D5" s="49" t="s">
        <v>23</v>
      </c>
      <c r="E5" s="50" t="s">
        <v>14</v>
      </c>
      <c r="F5" s="50" t="s">
        <v>30</v>
      </c>
      <c r="G5" s="57" t="s">
        <v>24</v>
      </c>
      <c r="H5" s="58"/>
      <c r="I5" s="58"/>
      <c r="J5" s="59"/>
      <c r="K5" s="50" t="s">
        <v>31</v>
      </c>
      <c r="L5" s="49" t="s">
        <v>32</v>
      </c>
      <c r="M5" s="55" t="s">
        <v>6</v>
      </c>
      <c r="N5" s="50" t="s">
        <v>7</v>
      </c>
      <c r="O5" s="50" t="s">
        <v>8</v>
      </c>
      <c r="P5" s="50" t="s">
        <v>11</v>
      </c>
      <c r="Q5" s="50" t="s">
        <v>18</v>
      </c>
      <c r="R5" s="50" t="s">
        <v>13</v>
      </c>
    </row>
    <row r="6" spans="1:18" ht="24" customHeight="1" x14ac:dyDescent="0.15">
      <c r="A6" s="49"/>
      <c r="B6" s="51"/>
      <c r="C6" s="51"/>
      <c r="D6" s="53"/>
      <c r="E6" s="51"/>
      <c r="F6" s="51"/>
      <c r="G6" s="60" t="s">
        <v>27</v>
      </c>
      <c r="H6" s="61"/>
      <c r="I6" s="61"/>
      <c r="J6" s="62"/>
      <c r="K6" s="51"/>
      <c r="L6" s="50"/>
      <c r="M6" s="56"/>
      <c r="N6" s="51"/>
      <c r="O6" s="51"/>
      <c r="P6" s="51"/>
      <c r="Q6" s="51"/>
      <c r="R6" s="51"/>
    </row>
    <row r="7" spans="1:18" ht="28.5" customHeight="1" x14ac:dyDescent="0.15">
      <c r="A7" s="49"/>
      <c r="B7" s="52"/>
      <c r="C7" s="52"/>
      <c r="D7" s="53"/>
      <c r="E7" s="52"/>
      <c r="F7" s="52"/>
      <c r="G7" s="17" t="s">
        <v>26</v>
      </c>
      <c r="H7" s="17" t="s">
        <v>25</v>
      </c>
      <c r="I7" s="17" t="s">
        <v>29</v>
      </c>
      <c r="J7" s="17" t="s">
        <v>28</v>
      </c>
      <c r="K7" s="18" t="s">
        <v>0</v>
      </c>
      <c r="L7" s="18" t="s">
        <v>1</v>
      </c>
      <c r="M7" s="18" t="s">
        <v>19</v>
      </c>
      <c r="N7" s="18" t="s">
        <v>2</v>
      </c>
      <c r="O7" s="18" t="s">
        <v>20</v>
      </c>
      <c r="P7" s="18" t="s">
        <v>3</v>
      </c>
      <c r="Q7" s="52"/>
      <c r="R7" s="52"/>
    </row>
    <row r="8" spans="1:18" x14ac:dyDescent="0.15">
      <c r="A8" s="12"/>
      <c r="B8" s="9"/>
      <c r="C8" s="9"/>
      <c r="D8" s="12"/>
      <c r="E8" s="12"/>
      <c r="F8" s="14"/>
      <c r="G8" s="14"/>
      <c r="H8" s="14"/>
      <c r="I8" s="14"/>
      <c r="J8" s="14"/>
      <c r="K8" s="8"/>
      <c r="L8" s="8"/>
      <c r="M8" s="8">
        <f>K8+L8</f>
        <v>0</v>
      </c>
      <c r="N8" s="9">
        <f>M8</f>
        <v>0</v>
      </c>
      <c r="O8" s="9">
        <f>ROUNDDOWN(N8/2,0)</f>
        <v>0</v>
      </c>
      <c r="P8" s="9">
        <f>IF(O8&gt;10000,10000,O8)</f>
        <v>0</v>
      </c>
      <c r="Q8" s="15"/>
      <c r="R8" s="15"/>
    </row>
    <row r="9" spans="1:18" x14ac:dyDescent="0.15">
      <c r="A9" s="12"/>
      <c r="B9" s="9"/>
      <c r="C9" s="9"/>
      <c r="D9" s="12"/>
      <c r="E9" s="12"/>
      <c r="F9" s="14"/>
      <c r="G9" s="14"/>
      <c r="H9" s="14"/>
      <c r="I9" s="14"/>
      <c r="J9" s="14"/>
      <c r="K9" s="8"/>
      <c r="L9" s="8"/>
      <c r="M9" s="8">
        <f t="shared" ref="M9:M21" si="0">K9+L9</f>
        <v>0</v>
      </c>
      <c r="N9" s="9">
        <f t="shared" ref="N9:N21" si="1">M9</f>
        <v>0</v>
      </c>
      <c r="O9" s="9">
        <f>ROUNDDOWN(N9/2,0)</f>
        <v>0</v>
      </c>
      <c r="P9" s="9">
        <f>IF(O9&gt;10000,10000,O9)</f>
        <v>0</v>
      </c>
      <c r="Q9" s="15"/>
      <c r="R9" s="15"/>
    </row>
    <row r="10" spans="1:18" x14ac:dyDescent="0.15">
      <c r="A10" s="12"/>
      <c r="B10" s="9"/>
      <c r="C10" s="9"/>
      <c r="D10" s="12"/>
      <c r="E10" s="12"/>
      <c r="F10" s="14"/>
      <c r="G10" s="14"/>
      <c r="H10" s="14"/>
      <c r="I10" s="14"/>
      <c r="J10" s="14"/>
      <c r="K10" s="8"/>
      <c r="L10" s="8"/>
      <c r="M10" s="8">
        <f t="shared" si="0"/>
        <v>0</v>
      </c>
      <c r="N10" s="9">
        <f t="shared" si="1"/>
        <v>0</v>
      </c>
      <c r="O10" s="9">
        <f t="shared" ref="O10:O21" si="2">ROUNDDOWN(N10/2,0)</f>
        <v>0</v>
      </c>
      <c r="P10" s="9">
        <f t="shared" ref="P10:P20" si="3">IF(O10&gt;10000,10000,O10)</f>
        <v>0</v>
      </c>
      <c r="Q10" s="15"/>
      <c r="R10" s="15"/>
    </row>
    <row r="11" spans="1:18" x14ac:dyDescent="0.15">
      <c r="A11" s="12"/>
      <c r="B11" s="9"/>
      <c r="C11" s="9"/>
      <c r="D11" s="14"/>
      <c r="E11" s="14"/>
      <c r="F11" s="14"/>
      <c r="G11" s="14"/>
      <c r="H11" s="14"/>
      <c r="I11" s="14"/>
      <c r="J11" s="14"/>
      <c r="K11" s="8"/>
      <c r="L11" s="8"/>
      <c r="M11" s="8">
        <f t="shared" si="0"/>
        <v>0</v>
      </c>
      <c r="N11" s="9">
        <f>M11</f>
        <v>0</v>
      </c>
      <c r="O11" s="9">
        <f t="shared" si="2"/>
        <v>0</v>
      </c>
      <c r="P11" s="9">
        <f t="shared" si="3"/>
        <v>0</v>
      </c>
      <c r="Q11" s="16"/>
      <c r="R11" s="16"/>
    </row>
    <row r="12" spans="1:18" x14ac:dyDescent="0.15">
      <c r="A12" s="12"/>
      <c r="B12" s="9"/>
      <c r="C12" s="9"/>
      <c r="D12" s="12"/>
      <c r="E12" s="12"/>
      <c r="F12" s="14"/>
      <c r="G12" s="14"/>
      <c r="H12" s="14"/>
      <c r="I12" s="14"/>
      <c r="J12" s="14"/>
      <c r="K12" s="8"/>
      <c r="L12" s="8"/>
      <c r="M12" s="8">
        <f t="shared" si="0"/>
        <v>0</v>
      </c>
      <c r="N12" s="9">
        <f>M12</f>
        <v>0</v>
      </c>
      <c r="O12" s="9">
        <f t="shared" si="2"/>
        <v>0</v>
      </c>
      <c r="P12" s="9">
        <f t="shared" si="3"/>
        <v>0</v>
      </c>
      <c r="Q12" s="15"/>
      <c r="R12" s="15"/>
    </row>
    <row r="13" spans="1:18" x14ac:dyDescent="0.15">
      <c r="A13" s="12"/>
      <c r="B13" s="9"/>
      <c r="C13" s="9"/>
      <c r="D13" s="12"/>
      <c r="E13" s="12"/>
      <c r="F13" s="14"/>
      <c r="G13" s="14"/>
      <c r="H13" s="14"/>
      <c r="I13" s="14"/>
      <c r="J13" s="14"/>
      <c r="K13" s="8"/>
      <c r="L13" s="8"/>
      <c r="M13" s="8">
        <f t="shared" si="0"/>
        <v>0</v>
      </c>
      <c r="N13" s="9">
        <f t="shared" si="1"/>
        <v>0</v>
      </c>
      <c r="O13" s="9">
        <f t="shared" si="2"/>
        <v>0</v>
      </c>
      <c r="P13" s="9">
        <f t="shared" si="3"/>
        <v>0</v>
      </c>
      <c r="Q13" s="15"/>
      <c r="R13" s="15"/>
    </row>
    <row r="14" spans="1:18" x14ac:dyDescent="0.15">
      <c r="A14" s="12"/>
      <c r="B14" s="9"/>
      <c r="C14" s="9"/>
      <c r="D14" s="12"/>
      <c r="E14" s="12"/>
      <c r="F14" s="12"/>
      <c r="G14" s="12"/>
      <c r="H14" s="12"/>
      <c r="I14" s="12"/>
      <c r="J14" s="12"/>
      <c r="K14" s="9"/>
      <c r="L14" s="9"/>
      <c r="M14" s="8">
        <f t="shared" si="0"/>
        <v>0</v>
      </c>
      <c r="N14" s="9">
        <f t="shared" si="1"/>
        <v>0</v>
      </c>
      <c r="O14" s="9">
        <f t="shared" si="2"/>
        <v>0</v>
      </c>
      <c r="P14" s="9">
        <f t="shared" si="3"/>
        <v>0</v>
      </c>
      <c r="Q14" s="15"/>
      <c r="R14" s="15"/>
    </row>
    <row r="15" spans="1:18" x14ac:dyDescent="0.15">
      <c r="A15" s="12"/>
      <c r="B15" s="9"/>
      <c r="C15" s="9"/>
      <c r="D15" s="12"/>
      <c r="E15" s="12"/>
      <c r="F15" s="12"/>
      <c r="G15" s="12"/>
      <c r="H15" s="12"/>
      <c r="I15" s="12"/>
      <c r="J15" s="12"/>
      <c r="K15" s="9"/>
      <c r="L15" s="9"/>
      <c r="M15" s="8">
        <f t="shared" si="0"/>
        <v>0</v>
      </c>
      <c r="N15" s="9">
        <f t="shared" si="1"/>
        <v>0</v>
      </c>
      <c r="O15" s="9">
        <f t="shared" si="2"/>
        <v>0</v>
      </c>
      <c r="P15" s="9">
        <f t="shared" si="3"/>
        <v>0</v>
      </c>
      <c r="Q15" s="15"/>
      <c r="R15" s="15"/>
    </row>
    <row r="16" spans="1:18" x14ac:dyDescent="0.15">
      <c r="A16" s="12"/>
      <c r="B16" s="9"/>
      <c r="C16" s="9"/>
      <c r="D16" s="13"/>
      <c r="E16" s="13"/>
      <c r="F16" s="13"/>
      <c r="G16" s="13"/>
      <c r="H16" s="13"/>
      <c r="I16" s="13"/>
      <c r="J16" s="13"/>
      <c r="K16" s="8"/>
      <c r="L16" s="8"/>
      <c r="M16" s="8">
        <f t="shared" si="0"/>
        <v>0</v>
      </c>
      <c r="N16" s="9">
        <f t="shared" si="1"/>
        <v>0</v>
      </c>
      <c r="O16" s="9">
        <f t="shared" si="2"/>
        <v>0</v>
      </c>
      <c r="P16" s="9">
        <f t="shared" si="3"/>
        <v>0</v>
      </c>
      <c r="Q16" s="13"/>
      <c r="R16" s="13"/>
    </row>
    <row r="17" spans="1:18" x14ac:dyDescent="0.15">
      <c r="A17" s="12"/>
      <c r="B17" s="9"/>
      <c r="C17" s="9"/>
      <c r="D17" s="13"/>
      <c r="E17" s="13"/>
      <c r="F17" s="13"/>
      <c r="G17" s="13"/>
      <c r="H17" s="13"/>
      <c r="I17" s="13"/>
      <c r="J17" s="13"/>
      <c r="K17" s="8"/>
      <c r="L17" s="8"/>
      <c r="M17" s="8">
        <f t="shared" si="0"/>
        <v>0</v>
      </c>
      <c r="N17" s="9">
        <f t="shared" si="1"/>
        <v>0</v>
      </c>
      <c r="O17" s="9">
        <f t="shared" si="2"/>
        <v>0</v>
      </c>
      <c r="P17" s="9">
        <f t="shared" si="3"/>
        <v>0</v>
      </c>
      <c r="Q17" s="13"/>
      <c r="R17" s="13"/>
    </row>
    <row r="18" spans="1:18" x14ac:dyDescent="0.15">
      <c r="A18" s="12"/>
      <c r="B18" s="9"/>
      <c r="C18" s="9"/>
      <c r="D18" s="13"/>
      <c r="E18" s="13"/>
      <c r="F18" s="13"/>
      <c r="G18" s="13"/>
      <c r="H18" s="13"/>
      <c r="I18" s="13"/>
      <c r="J18" s="13"/>
      <c r="K18" s="8"/>
      <c r="L18" s="8"/>
      <c r="M18" s="8">
        <f t="shared" si="0"/>
        <v>0</v>
      </c>
      <c r="N18" s="9">
        <f t="shared" si="1"/>
        <v>0</v>
      </c>
      <c r="O18" s="9">
        <f t="shared" si="2"/>
        <v>0</v>
      </c>
      <c r="P18" s="9">
        <f t="shared" si="3"/>
        <v>0</v>
      </c>
      <c r="Q18" s="13"/>
      <c r="R18" s="13"/>
    </row>
    <row r="19" spans="1:18" x14ac:dyDescent="0.15">
      <c r="A19" s="12"/>
      <c r="B19" s="9"/>
      <c r="C19" s="9"/>
      <c r="D19" s="13"/>
      <c r="E19" s="13"/>
      <c r="F19" s="13"/>
      <c r="G19" s="13"/>
      <c r="H19" s="13"/>
      <c r="I19" s="13"/>
      <c r="J19" s="13"/>
      <c r="K19" s="8"/>
      <c r="L19" s="8"/>
      <c r="M19" s="8">
        <f t="shared" si="0"/>
        <v>0</v>
      </c>
      <c r="N19" s="9">
        <f t="shared" si="1"/>
        <v>0</v>
      </c>
      <c r="O19" s="9">
        <f t="shared" si="2"/>
        <v>0</v>
      </c>
      <c r="P19" s="9">
        <f t="shared" si="3"/>
        <v>0</v>
      </c>
      <c r="Q19" s="13"/>
      <c r="R19" s="13"/>
    </row>
    <row r="20" spans="1:18" x14ac:dyDescent="0.15">
      <c r="A20" s="12"/>
      <c r="B20" s="9"/>
      <c r="C20" s="9"/>
      <c r="D20" s="13"/>
      <c r="E20" s="13"/>
      <c r="F20" s="13"/>
      <c r="G20" s="13"/>
      <c r="H20" s="13"/>
      <c r="I20" s="13"/>
      <c r="J20" s="13"/>
      <c r="K20" s="8"/>
      <c r="L20" s="8"/>
      <c r="M20" s="8">
        <f t="shared" si="0"/>
        <v>0</v>
      </c>
      <c r="N20" s="9">
        <f t="shared" si="1"/>
        <v>0</v>
      </c>
      <c r="O20" s="9">
        <f t="shared" si="2"/>
        <v>0</v>
      </c>
      <c r="P20" s="9">
        <f t="shared" si="3"/>
        <v>0</v>
      </c>
      <c r="Q20" s="13"/>
      <c r="R20" s="13"/>
    </row>
    <row r="21" spans="1:18" x14ac:dyDescent="0.15">
      <c r="A21" s="12"/>
      <c r="B21" s="9"/>
      <c r="C21" s="9"/>
      <c r="D21" s="13"/>
      <c r="E21" s="13"/>
      <c r="F21" s="13"/>
      <c r="G21" s="13"/>
      <c r="H21" s="13"/>
      <c r="I21" s="13"/>
      <c r="J21" s="13"/>
      <c r="K21" s="8"/>
      <c r="L21" s="8"/>
      <c r="M21" s="8">
        <f t="shared" si="0"/>
        <v>0</v>
      </c>
      <c r="N21" s="9">
        <f t="shared" si="1"/>
        <v>0</v>
      </c>
      <c r="O21" s="9">
        <f t="shared" si="2"/>
        <v>0</v>
      </c>
      <c r="P21" s="9">
        <f>IF(O21&gt;10000,10000,O21)</f>
        <v>0</v>
      </c>
      <c r="Q21" s="13"/>
      <c r="R21" s="13"/>
    </row>
    <row r="22" spans="1:18" x14ac:dyDescent="0.15">
      <c r="A22" s="12"/>
      <c r="B22" s="9"/>
      <c r="C22" s="9"/>
      <c r="D22" s="13"/>
      <c r="E22" s="13"/>
      <c r="F22" s="13"/>
      <c r="G22" s="13"/>
      <c r="H22" s="13"/>
      <c r="I22" s="13"/>
      <c r="J22" s="13"/>
      <c r="K22" s="8"/>
      <c r="L22" s="8"/>
      <c r="M22" s="8">
        <f>K22+L22</f>
        <v>0</v>
      </c>
      <c r="N22" s="9">
        <f>M22</f>
        <v>0</v>
      </c>
      <c r="O22" s="9">
        <f>ROUNDDOWN(N22/2,0)</f>
        <v>0</v>
      </c>
      <c r="P22" s="9">
        <f>IF(O22&gt;10000,10000,O22)</f>
        <v>0</v>
      </c>
      <c r="Q22" s="13"/>
      <c r="R22" s="13"/>
    </row>
    <row r="23" spans="1:18" s="34" customFormat="1" x14ac:dyDescent="0.15">
      <c r="A23" s="28">
        <f>COUNTA(A8:A22)</f>
        <v>0</v>
      </c>
      <c r="B23" s="29">
        <f>SUBTOTAL(9,B8:B22)</f>
        <v>0</v>
      </c>
      <c r="C23" s="29">
        <f>SUBTOTAL(9,C8:C22)</f>
        <v>0</v>
      </c>
      <c r="D23" s="30"/>
      <c r="E23" s="31"/>
      <c r="F23" s="32">
        <f>COUNTA(F8:F22)</f>
        <v>0</v>
      </c>
      <c r="G23" s="30"/>
      <c r="H23" s="30"/>
      <c r="I23" s="30"/>
      <c r="J23" s="30"/>
      <c r="K23" s="29">
        <f>SUBTOTAL(9,K8:K22)</f>
        <v>0</v>
      </c>
      <c r="L23" s="29">
        <f>SUBTOTAL(9,L8:L22)</f>
        <v>0</v>
      </c>
      <c r="M23" s="29">
        <f>SUBTOTAL(9,M8:M22)</f>
        <v>0</v>
      </c>
      <c r="N23" s="33"/>
      <c r="O23" s="33"/>
      <c r="P23" s="29">
        <f>SUBTOTAL(9,P8:P22)</f>
        <v>0</v>
      </c>
      <c r="Q23" s="30"/>
      <c r="R23" s="30"/>
    </row>
    <row r="24" spans="1:18" x14ac:dyDescent="0.15">
      <c r="A24" s="2" t="s">
        <v>10</v>
      </c>
      <c r="B24" s="2" t="s">
        <v>84</v>
      </c>
      <c r="C24" s="2"/>
      <c r="D24" s="2"/>
      <c r="E24" s="2"/>
      <c r="F24" s="2"/>
      <c r="G24" s="2"/>
      <c r="H24" s="2"/>
      <c r="I24" s="2"/>
      <c r="J24" s="2"/>
      <c r="K24" s="2"/>
      <c r="L24" s="2"/>
      <c r="M24" s="2"/>
      <c r="N24" s="2"/>
      <c r="O24" s="2"/>
      <c r="P24" s="2"/>
      <c r="Q24" s="2"/>
    </row>
    <row r="25" spans="1:18" x14ac:dyDescent="0.15">
      <c r="A25" s="2" t="s">
        <v>9</v>
      </c>
      <c r="B25" s="2" t="s">
        <v>17</v>
      </c>
      <c r="C25" s="2"/>
      <c r="D25" s="2"/>
      <c r="E25" s="2"/>
      <c r="F25" s="2"/>
      <c r="G25" s="2"/>
      <c r="H25" s="2"/>
      <c r="I25" s="2"/>
      <c r="J25" s="2"/>
      <c r="K25" s="2"/>
      <c r="L25" s="2"/>
      <c r="M25" s="2"/>
      <c r="N25" s="2"/>
      <c r="O25" s="2"/>
      <c r="P25" s="2"/>
      <c r="Q25" s="2"/>
    </row>
    <row r="26" spans="1:18" x14ac:dyDescent="0.15">
      <c r="A26" s="2"/>
      <c r="B26" s="2" t="s">
        <v>12</v>
      </c>
      <c r="C26" s="2"/>
      <c r="D26" s="2"/>
      <c r="E26" s="2"/>
      <c r="F26" s="2"/>
      <c r="G26" s="2"/>
      <c r="H26" s="2"/>
      <c r="I26" s="2"/>
      <c r="J26" s="2"/>
      <c r="K26" s="2"/>
      <c r="L26" s="2"/>
      <c r="M26" s="2"/>
      <c r="N26" s="2"/>
      <c r="O26" s="2"/>
      <c r="P26" s="2"/>
      <c r="Q26" s="2"/>
    </row>
    <row r="27" spans="1:18" x14ac:dyDescent="0.15">
      <c r="A27" s="2"/>
      <c r="B27" s="2" t="s">
        <v>35</v>
      </c>
      <c r="C27" s="2"/>
      <c r="D27" s="2"/>
      <c r="E27" s="2"/>
      <c r="F27" s="2"/>
      <c r="G27" s="2"/>
      <c r="H27" s="2"/>
      <c r="I27" s="2"/>
      <c r="J27" s="2"/>
      <c r="K27" s="2"/>
      <c r="L27" s="2"/>
      <c r="M27" s="2"/>
      <c r="N27" s="2"/>
      <c r="O27" s="2"/>
      <c r="P27" s="2"/>
      <c r="Q27" s="2"/>
    </row>
    <row r="28" spans="1:18" x14ac:dyDescent="0.15">
      <c r="A28" s="2"/>
      <c r="B28" s="2" t="s">
        <v>36</v>
      </c>
      <c r="C28" s="2"/>
      <c r="D28" s="2"/>
      <c r="E28" s="2"/>
      <c r="F28" s="2"/>
      <c r="G28" s="2"/>
      <c r="H28" s="2"/>
      <c r="I28" s="2"/>
      <c r="J28" s="2"/>
      <c r="K28" s="2"/>
      <c r="L28" s="2"/>
      <c r="M28" s="2"/>
      <c r="N28" s="2"/>
      <c r="O28" s="2"/>
      <c r="P28" s="2"/>
      <c r="Q28" s="2"/>
    </row>
    <row r="29" spans="1:18" x14ac:dyDescent="0.15">
      <c r="A29" s="2"/>
      <c r="B29" s="2" t="s">
        <v>37</v>
      </c>
      <c r="C29" s="2"/>
      <c r="D29" s="2"/>
      <c r="E29" s="2"/>
      <c r="F29" s="2"/>
      <c r="G29" s="2"/>
      <c r="H29" s="2"/>
      <c r="I29" s="2"/>
      <c r="J29" s="2"/>
      <c r="K29" s="2"/>
      <c r="L29" s="2"/>
      <c r="M29" s="2"/>
      <c r="N29" s="2"/>
      <c r="O29" s="2"/>
      <c r="P29" s="2"/>
      <c r="Q29" s="2"/>
    </row>
    <row r="30" spans="1:18" x14ac:dyDescent="0.15">
      <c r="A30" s="2"/>
      <c r="B30" s="2" t="s">
        <v>38</v>
      </c>
      <c r="C30" s="2"/>
      <c r="D30" s="2"/>
      <c r="E30" s="2"/>
      <c r="F30" s="2"/>
      <c r="G30" s="2"/>
      <c r="H30" s="2"/>
      <c r="I30" s="2"/>
      <c r="J30" s="2"/>
      <c r="K30" s="2"/>
      <c r="L30" s="2"/>
      <c r="M30" s="2"/>
      <c r="N30" s="2"/>
      <c r="O30" s="2"/>
      <c r="P30" s="2"/>
      <c r="Q30" s="2"/>
    </row>
    <row r="31" spans="1:18" x14ac:dyDescent="0.15">
      <c r="A31" s="2"/>
      <c r="B31" s="2" t="s">
        <v>16</v>
      </c>
      <c r="C31" s="2"/>
      <c r="D31" s="2"/>
      <c r="E31" s="2"/>
      <c r="F31" s="2"/>
      <c r="G31" s="2"/>
      <c r="H31" s="2"/>
      <c r="I31" s="2"/>
      <c r="J31" s="2"/>
      <c r="K31" s="2"/>
      <c r="L31" s="2"/>
      <c r="M31" s="2"/>
      <c r="N31" s="2"/>
      <c r="O31" s="2"/>
      <c r="P31" s="2"/>
      <c r="Q31" s="2"/>
    </row>
    <row r="32" spans="1:18" x14ac:dyDescent="0.15">
      <c r="A32" s="2" t="s">
        <v>15</v>
      </c>
      <c r="B32" s="2" t="s">
        <v>39</v>
      </c>
      <c r="C32" s="2"/>
      <c r="D32" s="2"/>
      <c r="E32" s="2"/>
      <c r="F32" s="2"/>
      <c r="G32" s="2"/>
      <c r="H32" s="2"/>
      <c r="I32" s="2"/>
      <c r="J32" s="2"/>
      <c r="K32" s="2"/>
      <c r="L32" s="2"/>
      <c r="M32" s="2"/>
      <c r="N32" s="2"/>
      <c r="O32" s="2"/>
      <c r="P32" s="2"/>
      <c r="Q32" s="2"/>
    </row>
    <row r="33" spans="1:17" x14ac:dyDescent="0.15">
      <c r="A33" s="2"/>
      <c r="B33" s="2"/>
      <c r="C33" s="2"/>
      <c r="D33" s="2"/>
      <c r="E33" s="2"/>
      <c r="F33" s="2"/>
      <c r="G33" s="2"/>
      <c r="H33" s="2"/>
      <c r="I33" s="2"/>
      <c r="J33" s="2"/>
      <c r="K33" s="2"/>
      <c r="L33" s="2"/>
      <c r="M33" s="2"/>
      <c r="N33" s="2"/>
      <c r="O33" s="2"/>
      <c r="P33" s="2"/>
      <c r="Q33" s="2"/>
    </row>
    <row r="34" spans="1:17" x14ac:dyDescent="0.15">
      <c r="J34" s="25"/>
      <c r="K34" s="26" t="s">
        <v>86</v>
      </c>
      <c r="L34" s="26" t="s">
        <v>87</v>
      </c>
    </row>
    <row r="35" spans="1:17" x14ac:dyDescent="0.15">
      <c r="J35" s="26" t="s">
        <v>85</v>
      </c>
      <c r="K35" s="27" t="str">
        <f>IFERROR(ROUND(K23/F23,0),"")</f>
        <v/>
      </c>
      <c r="L35" s="27" t="str">
        <f>IFERROR(ROUND(L23/F23,0),"")</f>
        <v/>
      </c>
    </row>
  </sheetData>
  <autoFilter ref="A7:S7" xr:uid="{00000000-0009-0000-0000-000001000000}"/>
  <mergeCells count="17">
    <mergeCell ref="P5:P6"/>
    <mergeCell ref="Q5:Q7"/>
    <mergeCell ref="R5:R7"/>
    <mergeCell ref="F5:F7"/>
    <mergeCell ref="G5:J5"/>
    <mergeCell ref="K5:K6"/>
    <mergeCell ref="L5:L6"/>
    <mergeCell ref="G6:J6"/>
    <mergeCell ref="F2:L2"/>
    <mergeCell ref="M5:M6"/>
    <mergeCell ref="N5:N6"/>
    <mergeCell ref="O5:O6"/>
    <mergeCell ref="A5:A7"/>
    <mergeCell ref="B5:B7"/>
    <mergeCell ref="C5:C7"/>
    <mergeCell ref="D5:D7"/>
    <mergeCell ref="E5:E7"/>
  </mergeCells>
  <phoneticPr fontId="1"/>
  <conditionalFormatting sqref="C8:C22">
    <cfRule type="cellIs" dxfId="0" priority="1" operator="greaterThan">
      <formula>B8/2</formula>
    </cfRule>
  </conditionalFormatting>
  <pageMargins left="0.70866141732283472" right="0.70866141732283472" top="0.74803149606299213" bottom="0.74803149606299213" header="0.31496062992125984" footer="0.31496062992125984"/>
  <pageSetup paperSize="9" scale="76" fitToHeight="0" orientation="landscape"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9"/>
  <sheetViews>
    <sheetView showGridLines="0" view="pageBreakPreview" zoomScale="75" zoomScaleNormal="75" zoomScaleSheetLayoutView="75" workbookViewId="0">
      <pane xSplit="4" ySplit="7" topLeftCell="E8" activePane="bottomRight" state="frozen"/>
      <selection pane="topRight" activeCell="E1" sqref="E1"/>
      <selection pane="bottomLeft" activeCell="A8" sqref="A8"/>
      <selection pane="bottomRight" activeCell="P29" sqref="P29"/>
    </sheetView>
  </sheetViews>
  <sheetFormatPr defaultRowHeight="13.5" x14ac:dyDescent="0.15"/>
  <cols>
    <col min="1" max="1" width="10.875" style="44" customWidth="1"/>
    <col min="2" max="2" width="5.125" style="44" customWidth="1"/>
    <col min="3" max="3" width="5.5" style="44" customWidth="1"/>
    <col min="4" max="4" width="10.5" style="44" customWidth="1"/>
    <col min="5" max="5" width="12.375" style="44" customWidth="1"/>
    <col min="6" max="6" width="10.125" style="44" customWidth="1"/>
    <col min="7" max="7" width="7.75" style="44" customWidth="1"/>
    <col min="8" max="8" width="9" style="44" customWidth="1"/>
    <col min="9" max="9" width="9.5" style="44" customWidth="1"/>
    <col min="10" max="10" width="13.25" style="44" customWidth="1"/>
    <col min="11" max="11" width="9.5" style="44" bestFit="1" customWidth="1"/>
    <col min="12" max="12" width="7.75" style="44" customWidth="1"/>
    <col min="13" max="13" width="16.625" style="44" customWidth="1"/>
    <col min="14" max="14" width="7.5" style="44" bestFit="1" customWidth="1"/>
    <col min="15" max="15" width="9.5" style="44" bestFit="1" customWidth="1"/>
    <col min="16" max="17" width="8" style="44" bestFit="1" customWidth="1"/>
    <col min="18" max="20" width="10.625" style="44" customWidth="1"/>
    <col min="21" max="21" width="8.875" style="44" customWidth="1"/>
    <col min="22" max="22" width="9.625" style="44" customWidth="1"/>
    <col min="23" max="23" width="1.625" style="44" customWidth="1"/>
    <col min="24" max="16384" width="9" style="44"/>
  </cols>
  <sheetData>
    <row r="1" spans="1:22" ht="14.25" x14ac:dyDescent="0.15">
      <c r="A1" s="3" t="s">
        <v>43</v>
      </c>
      <c r="B1" s="2"/>
      <c r="C1" s="2"/>
      <c r="D1" s="2"/>
      <c r="E1" s="2"/>
      <c r="F1" s="2"/>
      <c r="G1" s="2"/>
      <c r="H1" s="2"/>
      <c r="I1" s="2"/>
      <c r="J1" s="2"/>
      <c r="K1" s="2"/>
      <c r="L1" s="2"/>
      <c r="M1" s="2"/>
      <c r="N1" s="2"/>
      <c r="O1" s="2"/>
      <c r="P1" s="2"/>
      <c r="Q1" s="2"/>
      <c r="R1" s="2"/>
      <c r="S1" s="2"/>
      <c r="T1" s="2"/>
      <c r="U1" s="2"/>
    </row>
    <row r="2" spans="1:22" ht="14.25" x14ac:dyDescent="0.15">
      <c r="B2" s="19"/>
      <c r="C2" s="19"/>
      <c r="D2" s="19"/>
      <c r="E2" s="19"/>
      <c r="F2" s="19"/>
      <c r="G2" s="19"/>
      <c r="H2" s="19"/>
      <c r="I2" s="54" t="s">
        <v>89</v>
      </c>
      <c r="J2" s="54"/>
      <c r="K2" s="54"/>
      <c r="L2" s="54"/>
      <c r="M2" s="54"/>
      <c r="N2" s="19"/>
      <c r="O2" s="19"/>
      <c r="P2" s="19"/>
      <c r="Q2" s="19"/>
      <c r="R2" s="19"/>
      <c r="S2" s="19"/>
      <c r="T2" s="19"/>
      <c r="U2" s="19"/>
    </row>
    <row r="3" spans="1:22" x14ac:dyDescent="0.15">
      <c r="A3" s="2"/>
      <c r="B3" s="2"/>
      <c r="C3" s="2"/>
      <c r="D3" s="2"/>
      <c r="E3" s="2"/>
      <c r="F3" s="2"/>
      <c r="G3" s="2"/>
      <c r="H3" s="2"/>
      <c r="I3" s="2"/>
      <c r="J3" s="2"/>
      <c r="K3" s="2"/>
      <c r="L3" s="2"/>
      <c r="M3" s="2"/>
      <c r="N3" s="2"/>
      <c r="O3" s="2"/>
      <c r="P3" s="2"/>
      <c r="Q3" s="2"/>
      <c r="R3" s="2"/>
      <c r="S3" s="4" t="s">
        <v>21</v>
      </c>
      <c r="T3" s="4"/>
      <c r="U3" s="4"/>
      <c r="V3" s="45"/>
    </row>
    <row r="4" spans="1:22" x14ac:dyDescent="0.15">
      <c r="A4" s="2"/>
      <c r="B4" s="2"/>
      <c r="C4" s="2"/>
      <c r="D4" s="2"/>
      <c r="E4" s="2"/>
      <c r="F4" s="2"/>
      <c r="G4" s="20"/>
      <c r="H4" s="20"/>
      <c r="I4" s="20"/>
      <c r="J4" s="20"/>
      <c r="K4" s="20"/>
      <c r="L4" s="20"/>
      <c r="M4" s="20"/>
      <c r="N4" s="20"/>
      <c r="O4" s="20"/>
      <c r="P4" s="2"/>
      <c r="Q4" s="2"/>
      <c r="R4" s="2"/>
      <c r="S4" s="2"/>
      <c r="T4" s="2"/>
      <c r="U4" s="2"/>
      <c r="V4" s="2"/>
    </row>
    <row r="5" spans="1:22" ht="24" customHeight="1" x14ac:dyDescent="0.15">
      <c r="A5" s="49" t="s">
        <v>4</v>
      </c>
      <c r="B5" s="50" t="s">
        <v>5</v>
      </c>
      <c r="C5" s="50" t="s">
        <v>22</v>
      </c>
      <c r="D5" s="49" t="s">
        <v>23</v>
      </c>
      <c r="E5" s="50" t="s">
        <v>14</v>
      </c>
      <c r="F5" s="50" t="s">
        <v>44</v>
      </c>
      <c r="G5" s="63" t="s">
        <v>45</v>
      </c>
      <c r="H5" s="64"/>
      <c r="I5" s="64"/>
      <c r="J5" s="64"/>
      <c r="K5" s="64"/>
      <c r="L5" s="64"/>
      <c r="M5" s="64"/>
      <c r="N5" s="64"/>
      <c r="O5" s="65"/>
      <c r="P5" s="50" t="s">
        <v>46</v>
      </c>
      <c r="Q5" s="49" t="s">
        <v>47</v>
      </c>
      <c r="R5" s="55" t="s">
        <v>6</v>
      </c>
      <c r="S5" s="50" t="s">
        <v>7</v>
      </c>
      <c r="T5" s="50" t="s">
        <v>8</v>
      </c>
      <c r="U5" s="50" t="s">
        <v>48</v>
      </c>
      <c r="V5" s="50" t="s">
        <v>13</v>
      </c>
    </row>
    <row r="6" spans="1:22" ht="24" customHeight="1" x14ac:dyDescent="0.15">
      <c r="A6" s="49"/>
      <c r="B6" s="51"/>
      <c r="C6" s="51"/>
      <c r="D6" s="53"/>
      <c r="E6" s="51"/>
      <c r="F6" s="51"/>
      <c r="G6" s="51" t="s">
        <v>49</v>
      </c>
      <c r="H6" s="51" t="s">
        <v>50</v>
      </c>
      <c r="I6" s="60" t="s">
        <v>51</v>
      </c>
      <c r="J6" s="61"/>
      <c r="K6" s="62"/>
      <c r="L6" s="60" t="s">
        <v>52</v>
      </c>
      <c r="M6" s="61"/>
      <c r="N6" s="61"/>
      <c r="O6" s="62"/>
      <c r="P6" s="51"/>
      <c r="Q6" s="50"/>
      <c r="R6" s="56"/>
      <c r="S6" s="51"/>
      <c r="T6" s="51"/>
      <c r="U6" s="51"/>
      <c r="V6" s="51"/>
    </row>
    <row r="7" spans="1:22" ht="28.5" customHeight="1" x14ac:dyDescent="0.15">
      <c r="A7" s="49"/>
      <c r="B7" s="52"/>
      <c r="C7" s="52"/>
      <c r="D7" s="53"/>
      <c r="E7" s="52"/>
      <c r="F7" s="52"/>
      <c r="G7" s="52"/>
      <c r="H7" s="52"/>
      <c r="I7" s="41" t="s">
        <v>53</v>
      </c>
      <c r="J7" s="42" t="s">
        <v>54</v>
      </c>
      <c r="K7" s="42" t="s">
        <v>55</v>
      </c>
      <c r="L7" s="42" t="s">
        <v>53</v>
      </c>
      <c r="M7" s="42" t="s">
        <v>56</v>
      </c>
      <c r="N7" s="42" t="s">
        <v>29</v>
      </c>
      <c r="O7" s="42" t="s">
        <v>28</v>
      </c>
      <c r="P7" s="18" t="s">
        <v>57</v>
      </c>
      <c r="Q7" s="18" t="s">
        <v>58</v>
      </c>
      <c r="R7" s="18" t="s">
        <v>59</v>
      </c>
      <c r="S7" s="18" t="s">
        <v>60</v>
      </c>
      <c r="T7" s="18" t="s">
        <v>61</v>
      </c>
      <c r="U7" s="18" t="s">
        <v>62</v>
      </c>
      <c r="V7" s="52"/>
    </row>
    <row r="8" spans="1:22" x14ac:dyDescent="0.15">
      <c r="A8" s="6"/>
      <c r="B8" s="6"/>
      <c r="C8" s="6"/>
      <c r="D8" s="6"/>
      <c r="E8" s="6"/>
      <c r="F8" s="21"/>
      <c r="G8" s="7"/>
      <c r="H8" s="7"/>
      <c r="I8" s="7"/>
      <c r="J8" s="7"/>
      <c r="K8" s="7"/>
      <c r="L8" s="7"/>
      <c r="M8" s="7"/>
      <c r="N8" s="7"/>
      <c r="O8" s="7"/>
      <c r="P8" s="8"/>
      <c r="Q8" s="8"/>
      <c r="R8" s="8">
        <f>P8+Q8</f>
        <v>0</v>
      </c>
      <c r="S8" s="9">
        <f>R8</f>
        <v>0</v>
      </c>
      <c r="T8" s="9">
        <f>ROUNDDOWN(S8/2,0)</f>
        <v>0</v>
      </c>
      <c r="U8" s="9">
        <f t="shared" ref="U8:U15" si="0">IF(T8&gt;100000,100000,T8)</f>
        <v>0</v>
      </c>
      <c r="V8" s="9"/>
    </row>
    <row r="9" spans="1:22" x14ac:dyDescent="0.15">
      <c r="A9" s="6"/>
      <c r="B9" s="6"/>
      <c r="C9" s="6"/>
      <c r="D9" s="6"/>
      <c r="E9" s="6"/>
      <c r="F9" s="21"/>
      <c r="G9" s="7"/>
      <c r="H9" s="7"/>
      <c r="I9" s="7"/>
      <c r="J9" s="7"/>
      <c r="K9" s="7"/>
      <c r="L9" s="7"/>
      <c r="M9" s="7"/>
      <c r="N9" s="7"/>
      <c r="O9" s="7"/>
      <c r="P9" s="8"/>
      <c r="Q9" s="8"/>
      <c r="R9" s="8">
        <f t="shared" ref="R9:R22" si="1">P9+Q9</f>
        <v>0</v>
      </c>
      <c r="S9" s="9">
        <f t="shared" ref="S9:S22" si="2">R9</f>
        <v>0</v>
      </c>
      <c r="T9" s="9">
        <f t="shared" ref="T9:T22" si="3">ROUNDDOWN(S9/2,0)</f>
        <v>0</v>
      </c>
      <c r="U9" s="9">
        <f t="shared" si="0"/>
        <v>0</v>
      </c>
      <c r="V9" s="9"/>
    </row>
    <row r="10" spans="1:22" x14ac:dyDescent="0.15">
      <c r="A10" s="6"/>
      <c r="B10" s="6"/>
      <c r="C10" s="6"/>
      <c r="D10" s="6"/>
      <c r="E10" s="6"/>
      <c r="F10" s="21"/>
      <c r="G10" s="7"/>
      <c r="H10" s="7"/>
      <c r="I10" s="7"/>
      <c r="J10" s="7"/>
      <c r="K10" s="7"/>
      <c r="L10" s="7"/>
      <c r="M10" s="7"/>
      <c r="N10" s="7"/>
      <c r="O10" s="7"/>
      <c r="P10" s="8"/>
      <c r="Q10" s="8"/>
      <c r="R10" s="8">
        <f t="shared" si="1"/>
        <v>0</v>
      </c>
      <c r="S10" s="9">
        <f>R10</f>
        <v>0</v>
      </c>
      <c r="T10" s="9">
        <f t="shared" si="3"/>
        <v>0</v>
      </c>
      <c r="U10" s="9">
        <f t="shared" si="0"/>
        <v>0</v>
      </c>
      <c r="V10" s="9"/>
    </row>
    <row r="11" spans="1:22" x14ac:dyDescent="0.15">
      <c r="A11" s="6"/>
      <c r="B11" s="6"/>
      <c r="C11" s="6"/>
      <c r="D11" s="43"/>
      <c r="E11" s="43"/>
      <c r="F11" s="21"/>
      <c r="G11" s="7"/>
      <c r="H11" s="7"/>
      <c r="I11" s="7"/>
      <c r="J11" s="7"/>
      <c r="K11" s="7"/>
      <c r="L11" s="7"/>
      <c r="M11" s="7"/>
      <c r="N11" s="7"/>
      <c r="O11" s="7"/>
      <c r="P11" s="8"/>
      <c r="Q11" s="8"/>
      <c r="R11" s="8">
        <f t="shared" si="1"/>
        <v>0</v>
      </c>
      <c r="S11" s="9">
        <f>R11</f>
        <v>0</v>
      </c>
      <c r="T11" s="9">
        <f t="shared" si="3"/>
        <v>0</v>
      </c>
      <c r="U11" s="9">
        <f t="shared" si="0"/>
        <v>0</v>
      </c>
      <c r="V11" s="22"/>
    </row>
    <row r="12" spans="1:22" x14ac:dyDescent="0.15">
      <c r="A12" s="6"/>
      <c r="B12" s="6"/>
      <c r="C12" s="6"/>
      <c r="D12" s="6"/>
      <c r="E12" s="6"/>
      <c r="F12" s="21"/>
      <c r="G12" s="7"/>
      <c r="H12" s="7"/>
      <c r="I12" s="7"/>
      <c r="J12" s="7"/>
      <c r="K12" s="7"/>
      <c r="L12" s="7"/>
      <c r="M12" s="7"/>
      <c r="N12" s="7"/>
      <c r="O12" s="7"/>
      <c r="P12" s="8"/>
      <c r="Q12" s="8"/>
      <c r="R12" s="8">
        <f t="shared" si="1"/>
        <v>0</v>
      </c>
      <c r="S12" s="9">
        <f>R12</f>
        <v>0</v>
      </c>
      <c r="T12" s="9">
        <f t="shared" si="3"/>
        <v>0</v>
      </c>
      <c r="U12" s="9">
        <f t="shared" si="0"/>
        <v>0</v>
      </c>
      <c r="V12" s="9"/>
    </row>
    <row r="13" spans="1:22" x14ac:dyDescent="0.15">
      <c r="A13" s="6"/>
      <c r="B13" s="6"/>
      <c r="C13" s="6"/>
      <c r="D13" s="6"/>
      <c r="E13" s="6"/>
      <c r="F13" s="21"/>
      <c r="G13" s="7"/>
      <c r="H13" s="7"/>
      <c r="I13" s="7"/>
      <c r="J13" s="7"/>
      <c r="K13" s="7"/>
      <c r="L13" s="7"/>
      <c r="M13" s="7"/>
      <c r="N13" s="7"/>
      <c r="O13" s="7"/>
      <c r="P13" s="8"/>
      <c r="Q13" s="8"/>
      <c r="R13" s="8">
        <f t="shared" si="1"/>
        <v>0</v>
      </c>
      <c r="S13" s="9">
        <f t="shared" si="2"/>
        <v>0</v>
      </c>
      <c r="T13" s="9">
        <f t="shared" si="3"/>
        <v>0</v>
      </c>
      <c r="U13" s="9">
        <f t="shared" si="0"/>
        <v>0</v>
      </c>
      <c r="V13" s="9"/>
    </row>
    <row r="14" spans="1:22" x14ac:dyDescent="0.15">
      <c r="A14" s="6"/>
      <c r="B14" s="6"/>
      <c r="C14" s="6"/>
      <c r="D14" s="6"/>
      <c r="E14" s="6"/>
      <c r="F14" s="10"/>
      <c r="G14" s="7"/>
      <c r="H14" s="7"/>
      <c r="I14" s="7"/>
      <c r="J14" s="7"/>
      <c r="K14" s="7"/>
      <c r="L14" s="7"/>
      <c r="M14" s="7"/>
      <c r="N14" s="7"/>
      <c r="O14" s="7"/>
      <c r="P14" s="9"/>
      <c r="Q14" s="9"/>
      <c r="R14" s="8">
        <f t="shared" si="1"/>
        <v>0</v>
      </c>
      <c r="S14" s="9">
        <f t="shared" si="2"/>
        <v>0</v>
      </c>
      <c r="T14" s="9">
        <f t="shared" si="3"/>
        <v>0</v>
      </c>
      <c r="U14" s="9">
        <f t="shared" si="0"/>
        <v>0</v>
      </c>
      <c r="V14" s="9"/>
    </row>
    <row r="15" spans="1:22" x14ac:dyDescent="0.15">
      <c r="A15" s="6"/>
      <c r="B15" s="6"/>
      <c r="C15" s="6"/>
      <c r="D15" s="6"/>
      <c r="E15" s="6"/>
      <c r="F15" s="10"/>
      <c r="G15" s="7"/>
      <c r="H15" s="7"/>
      <c r="I15" s="7"/>
      <c r="J15" s="7"/>
      <c r="K15" s="7"/>
      <c r="L15" s="7"/>
      <c r="M15" s="7"/>
      <c r="N15" s="7"/>
      <c r="O15" s="7"/>
      <c r="P15" s="9"/>
      <c r="Q15" s="9"/>
      <c r="R15" s="8">
        <f t="shared" si="1"/>
        <v>0</v>
      </c>
      <c r="S15" s="9">
        <f t="shared" si="2"/>
        <v>0</v>
      </c>
      <c r="T15" s="9">
        <f t="shared" si="3"/>
        <v>0</v>
      </c>
      <c r="U15" s="9">
        <f t="shared" si="0"/>
        <v>0</v>
      </c>
      <c r="V15" s="9"/>
    </row>
    <row r="16" spans="1:22" x14ac:dyDescent="0.15">
      <c r="A16" s="6"/>
      <c r="B16" s="6"/>
      <c r="C16" s="6"/>
      <c r="D16" s="7"/>
      <c r="E16" s="7"/>
      <c r="F16" s="7"/>
      <c r="G16" s="7"/>
      <c r="H16" s="7"/>
      <c r="I16" s="7"/>
      <c r="J16" s="7"/>
      <c r="K16" s="7"/>
      <c r="L16" s="7"/>
      <c r="M16" s="7"/>
      <c r="N16" s="7"/>
      <c r="O16" s="7"/>
      <c r="P16" s="7"/>
      <c r="Q16" s="7"/>
      <c r="R16" s="8">
        <f t="shared" si="1"/>
        <v>0</v>
      </c>
      <c r="S16" s="9">
        <f t="shared" si="2"/>
        <v>0</v>
      </c>
      <c r="T16" s="9">
        <f t="shared" si="3"/>
        <v>0</v>
      </c>
      <c r="U16" s="9">
        <f t="shared" ref="U16:U22" si="4">IF(T16&gt;100000,100000,T16)</f>
        <v>0</v>
      </c>
      <c r="V16" s="7"/>
    </row>
    <row r="17" spans="1:22" x14ac:dyDescent="0.15">
      <c r="A17" s="6"/>
      <c r="B17" s="6"/>
      <c r="C17" s="6"/>
      <c r="D17" s="7"/>
      <c r="E17" s="7"/>
      <c r="F17" s="7"/>
      <c r="G17" s="7"/>
      <c r="H17" s="7"/>
      <c r="I17" s="7"/>
      <c r="J17" s="7"/>
      <c r="K17" s="7"/>
      <c r="L17" s="7"/>
      <c r="M17" s="7"/>
      <c r="N17" s="7"/>
      <c r="O17" s="7"/>
      <c r="P17" s="7"/>
      <c r="Q17" s="7"/>
      <c r="R17" s="8">
        <f t="shared" si="1"/>
        <v>0</v>
      </c>
      <c r="S17" s="9">
        <f t="shared" si="2"/>
        <v>0</v>
      </c>
      <c r="T17" s="9">
        <f t="shared" si="3"/>
        <v>0</v>
      </c>
      <c r="U17" s="9">
        <f>IF(T17&gt;100000,100000,T17)</f>
        <v>0</v>
      </c>
      <c r="V17" s="7"/>
    </row>
    <row r="18" spans="1:22" x14ac:dyDescent="0.15">
      <c r="A18" s="6"/>
      <c r="B18" s="6"/>
      <c r="C18" s="6"/>
      <c r="D18" s="7"/>
      <c r="E18" s="7"/>
      <c r="F18" s="7"/>
      <c r="G18" s="7"/>
      <c r="H18" s="7"/>
      <c r="I18" s="7"/>
      <c r="J18" s="7"/>
      <c r="K18" s="7"/>
      <c r="L18" s="7"/>
      <c r="M18" s="7"/>
      <c r="N18" s="7"/>
      <c r="O18" s="7"/>
      <c r="P18" s="7"/>
      <c r="Q18" s="7"/>
      <c r="R18" s="8">
        <f t="shared" si="1"/>
        <v>0</v>
      </c>
      <c r="S18" s="9">
        <f t="shared" si="2"/>
        <v>0</v>
      </c>
      <c r="T18" s="9">
        <f t="shared" si="3"/>
        <v>0</v>
      </c>
      <c r="U18" s="9">
        <f>IF(T18&gt;100000,100000,T18)</f>
        <v>0</v>
      </c>
      <c r="V18" s="7"/>
    </row>
    <row r="19" spans="1:22" x14ac:dyDescent="0.15">
      <c r="A19" s="6"/>
      <c r="B19" s="6"/>
      <c r="C19" s="6"/>
      <c r="D19" s="7"/>
      <c r="E19" s="7"/>
      <c r="F19" s="7"/>
      <c r="G19" s="7"/>
      <c r="H19" s="7"/>
      <c r="I19" s="7"/>
      <c r="J19" s="7"/>
      <c r="K19" s="7"/>
      <c r="L19" s="7"/>
      <c r="M19" s="7"/>
      <c r="N19" s="7"/>
      <c r="O19" s="7"/>
      <c r="P19" s="7"/>
      <c r="Q19" s="7"/>
      <c r="R19" s="8">
        <f t="shared" si="1"/>
        <v>0</v>
      </c>
      <c r="S19" s="9">
        <f t="shared" si="2"/>
        <v>0</v>
      </c>
      <c r="T19" s="9">
        <f t="shared" si="3"/>
        <v>0</v>
      </c>
      <c r="U19" s="9">
        <f>IF(T19&gt;100000,100000,T19)</f>
        <v>0</v>
      </c>
      <c r="V19" s="7"/>
    </row>
    <row r="20" spans="1:22" x14ac:dyDescent="0.15">
      <c r="A20" s="6"/>
      <c r="B20" s="6"/>
      <c r="C20" s="6"/>
      <c r="D20" s="7"/>
      <c r="E20" s="7"/>
      <c r="F20" s="7"/>
      <c r="G20" s="7"/>
      <c r="H20" s="7"/>
      <c r="I20" s="7"/>
      <c r="J20" s="7"/>
      <c r="K20" s="7"/>
      <c r="L20" s="7"/>
      <c r="M20" s="7"/>
      <c r="N20" s="7"/>
      <c r="O20" s="7"/>
      <c r="P20" s="7"/>
      <c r="Q20" s="7"/>
      <c r="R20" s="8">
        <f t="shared" si="1"/>
        <v>0</v>
      </c>
      <c r="S20" s="9">
        <f t="shared" si="2"/>
        <v>0</v>
      </c>
      <c r="T20" s="9">
        <f t="shared" si="3"/>
        <v>0</v>
      </c>
      <c r="U20" s="9">
        <f>IF(T20&gt;100000,100000,T20)</f>
        <v>0</v>
      </c>
      <c r="V20" s="7"/>
    </row>
    <row r="21" spans="1:22" x14ac:dyDescent="0.15">
      <c r="A21" s="6"/>
      <c r="B21" s="6"/>
      <c r="C21" s="6"/>
      <c r="D21" s="7"/>
      <c r="E21" s="7"/>
      <c r="F21" s="7"/>
      <c r="G21" s="7"/>
      <c r="H21" s="7"/>
      <c r="I21" s="7"/>
      <c r="J21" s="7"/>
      <c r="K21" s="7"/>
      <c r="L21" s="7"/>
      <c r="M21" s="7"/>
      <c r="N21" s="7"/>
      <c r="O21" s="7"/>
      <c r="P21" s="7"/>
      <c r="Q21" s="7"/>
      <c r="R21" s="8">
        <f t="shared" si="1"/>
        <v>0</v>
      </c>
      <c r="S21" s="9">
        <f t="shared" si="2"/>
        <v>0</v>
      </c>
      <c r="T21" s="9">
        <f>ROUNDDOWN(S21/2,0)</f>
        <v>0</v>
      </c>
      <c r="U21" s="9">
        <f>IF(T21&gt;100000,100000,T21)</f>
        <v>0</v>
      </c>
      <c r="V21" s="7"/>
    </row>
    <row r="22" spans="1:22" x14ac:dyDescent="0.15">
      <c r="A22" s="6"/>
      <c r="B22" s="6"/>
      <c r="C22" s="6"/>
      <c r="D22" s="7"/>
      <c r="E22" s="7"/>
      <c r="F22" s="7"/>
      <c r="G22" s="7"/>
      <c r="H22" s="7"/>
      <c r="I22" s="7"/>
      <c r="J22" s="7"/>
      <c r="K22" s="7"/>
      <c r="L22" s="7"/>
      <c r="M22" s="7"/>
      <c r="N22" s="7"/>
      <c r="O22" s="7"/>
      <c r="P22" s="7"/>
      <c r="Q22" s="7"/>
      <c r="R22" s="8">
        <f t="shared" si="1"/>
        <v>0</v>
      </c>
      <c r="S22" s="9">
        <f t="shared" si="2"/>
        <v>0</v>
      </c>
      <c r="T22" s="9">
        <f t="shared" si="3"/>
        <v>0</v>
      </c>
      <c r="U22" s="9">
        <f t="shared" si="4"/>
        <v>0</v>
      </c>
      <c r="V22" s="7"/>
    </row>
    <row r="23" spans="1:22" s="46" customFormat="1" x14ac:dyDescent="0.15">
      <c r="A23" s="28">
        <f>COUNTA(A8:A22)</f>
        <v>0</v>
      </c>
      <c r="B23" s="29">
        <f>SUBTOTAL(9,B8:B22)</f>
        <v>0</v>
      </c>
      <c r="C23" s="29">
        <f>SUBTOTAL(9,C8:C22)</f>
        <v>0</v>
      </c>
      <c r="D23" s="35"/>
      <c r="E23" s="36"/>
      <c r="F23" s="37">
        <f>COUNTA(F8:F22)</f>
        <v>0</v>
      </c>
      <c r="G23" s="35"/>
      <c r="H23" s="35"/>
      <c r="I23" s="35"/>
      <c r="J23" s="35"/>
      <c r="K23" s="35"/>
      <c r="L23" s="35"/>
      <c r="M23" s="35"/>
      <c r="N23" s="36"/>
      <c r="O23" s="36"/>
      <c r="P23" s="29">
        <f>SUBTOTAL(9,P8:P22)</f>
        <v>0</v>
      </c>
      <c r="Q23" s="29">
        <f>SUBTOTAL(9,Q8:Q22)</f>
        <v>0</v>
      </c>
      <c r="R23" s="29">
        <f>SUBTOTAL(9,R8:R22)</f>
        <v>0</v>
      </c>
      <c r="S23" s="35"/>
      <c r="T23" s="35"/>
      <c r="U23" s="29">
        <f>SUBTOTAL(9,U8:U22)</f>
        <v>0</v>
      </c>
      <c r="V23" s="35"/>
    </row>
    <row r="24" spans="1:22" x14ac:dyDescent="0.15">
      <c r="A24" s="2" t="s">
        <v>63</v>
      </c>
      <c r="B24" s="2" t="s">
        <v>90</v>
      </c>
      <c r="C24" s="2"/>
      <c r="D24" s="2"/>
      <c r="E24" s="2"/>
      <c r="F24" s="2"/>
      <c r="G24" s="2"/>
      <c r="H24" s="2"/>
      <c r="I24" s="2"/>
      <c r="J24" s="2"/>
      <c r="K24" s="2"/>
      <c r="L24" s="2"/>
      <c r="M24" s="2"/>
      <c r="N24" s="2"/>
      <c r="O24" s="2"/>
      <c r="P24" s="2"/>
      <c r="Q24" s="2"/>
      <c r="R24" s="2"/>
      <c r="S24" s="2"/>
      <c r="T24" s="2"/>
      <c r="U24" s="2"/>
    </row>
    <row r="25" spans="1:22" x14ac:dyDescent="0.15">
      <c r="A25" s="2" t="s">
        <v>64</v>
      </c>
      <c r="B25" s="2" t="s">
        <v>65</v>
      </c>
      <c r="C25" s="2"/>
      <c r="D25" s="2"/>
      <c r="E25" s="2"/>
      <c r="F25" s="2"/>
      <c r="G25" s="2"/>
      <c r="H25" s="2"/>
      <c r="I25" s="2"/>
      <c r="J25" s="2"/>
      <c r="K25" s="2"/>
      <c r="L25" s="2"/>
      <c r="M25" s="2"/>
      <c r="N25" s="2"/>
      <c r="O25" s="2"/>
      <c r="P25" s="2"/>
      <c r="Q25" s="2"/>
      <c r="R25" s="2"/>
      <c r="S25" s="2"/>
      <c r="T25" s="2"/>
      <c r="U25" s="2"/>
    </row>
    <row r="26" spans="1:22" x14ac:dyDescent="0.15">
      <c r="A26" s="2" t="s">
        <v>66</v>
      </c>
      <c r="B26" s="2" t="s">
        <v>67</v>
      </c>
      <c r="C26" s="2"/>
      <c r="D26" s="2"/>
      <c r="E26" s="2"/>
      <c r="F26" s="2"/>
      <c r="G26" s="2"/>
      <c r="H26" s="2"/>
      <c r="I26" s="2"/>
      <c r="J26" s="2"/>
      <c r="K26" s="2"/>
      <c r="L26" s="2"/>
      <c r="M26" s="2"/>
      <c r="N26" s="2"/>
      <c r="O26" s="2"/>
      <c r="P26" s="2"/>
      <c r="Q26" s="2"/>
      <c r="R26" s="2"/>
      <c r="S26" s="2"/>
      <c r="T26" s="2"/>
      <c r="U26" s="2"/>
    </row>
    <row r="27" spans="1:22" x14ac:dyDescent="0.15">
      <c r="A27" s="2"/>
      <c r="B27" s="2"/>
      <c r="C27" s="2"/>
      <c r="D27" s="2"/>
      <c r="E27" s="2"/>
      <c r="F27" s="2"/>
      <c r="G27" s="2"/>
      <c r="H27" s="2"/>
      <c r="I27" s="2"/>
      <c r="J27" s="2"/>
      <c r="K27" s="2"/>
      <c r="L27" s="2"/>
      <c r="M27" s="2"/>
      <c r="N27" s="2"/>
      <c r="O27" s="2"/>
      <c r="P27" s="2"/>
      <c r="Q27" s="2"/>
      <c r="R27" s="2"/>
      <c r="S27" s="2"/>
      <c r="T27" s="2"/>
      <c r="U27" s="2"/>
    </row>
    <row r="28" spans="1:22" x14ac:dyDescent="0.15">
      <c r="O28" s="47"/>
      <c r="P28" s="48" t="s">
        <v>88</v>
      </c>
      <c r="Q28" s="48" t="s">
        <v>87</v>
      </c>
    </row>
    <row r="29" spans="1:22" x14ac:dyDescent="0.15">
      <c r="O29" s="48" t="s">
        <v>85</v>
      </c>
      <c r="P29" s="27" t="str">
        <f>IFERROR(ROUND(P23/F23,0),"")</f>
        <v/>
      </c>
      <c r="Q29" s="27" t="str">
        <f>IFERROR(ROUND(Q23/F23,0),"")</f>
        <v/>
      </c>
    </row>
  </sheetData>
  <mergeCells count="19">
    <mergeCell ref="V5:V7"/>
    <mergeCell ref="P5:P6"/>
    <mergeCell ref="Q5:Q6"/>
    <mergeCell ref="I2:M2"/>
    <mergeCell ref="R5:R6"/>
    <mergeCell ref="S5:S6"/>
    <mergeCell ref="T5:T6"/>
    <mergeCell ref="U5:U6"/>
    <mergeCell ref="G6:G7"/>
    <mergeCell ref="H6:H7"/>
    <mergeCell ref="I6:K6"/>
    <mergeCell ref="L6:O6"/>
    <mergeCell ref="A5:A7"/>
    <mergeCell ref="B5:B7"/>
    <mergeCell ref="C5:C7"/>
    <mergeCell ref="D5:D7"/>
    <mergeCell ref="E5:E7"/>
    <mergeCell ref="F5:F7"/>
    <mergeCell ref="G5:O5"/>
  </mergeCells>
  <phoneticPr fontId="1"/>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8"/>
  <sheetViews>
    <sheetView showGridLines="0" tabSelected="1" view="pageBreakPreview" zoomScaleNormal="100" zoomScaleSheetLayoutView="100" workbookViewId="0">
      <pane ySplit="7" topLeftCell="A8" activePane="bottomLeft" state="frozen"/>
      <selection pane="bottomLeft" activeCell="M28" sqref="M28:N28"/>
    </sheetView>
  </sheetViews>
  <sheetFormatPr defaultRowHeight="13.5" x14ac:dyDescent="0.15"/>
  <cols>
    <col min="1" max="1" width="10.875" style="44" customWidth="1"/>
    <col min="2" max="3" width="5.125" style="44" customWidth="1"/>
    <col min="4" max="4" width="10.125" style="44" customWidth="1"/>
    <col min="5" max="5" width="14.25" style="44" customWidth="1"/>
    <col min="6" max="6" width="10.5" style="44" customWidth="1"/>
    <col min="7" max="7" width="12.375" style="44" customWidth="1"/>
    <col min="8" max="9" width="10.125" style="44" customWidth="1"/>
    <col min="10" max="10" width="8.125" style="44" customWidth="1"/>
    <col min="11" max="11" width="16.375" style="44" customWidth="1"/>
    <col min="12" max="12" width="7.5" style="44" bestFit="1" customWidth="1"/>
    <col min="13" max="13" width="9.5" style="44" bestFit="1" customWidth="1"/>
    <col min="14" max="14" width="8" style="44" bestFit="1" customWidth="1"/>
    <col min="15" max="15" width="10.625" style="44" customWidth="1"/>
    <col min="16" max="16" width="8.875" style="44" customWidth="1"/>
    <col min="17" max="17" width="9.625" style="44" customWidth="1"/>
    <col min="18" max="18" width="1.625" style="44" customWidth="1"/>
    <col min="19" max="16384" width="9" style="44"/>
  </cols>
  <sheetData>
    <row r="1" spans="1:17" ht="14.25" x14ac:dyDescent="0.15">
      <c r="A1" s="3" t="s">
        <v>68</v>
      </c>
      <c r="B1" s="2"/>
      <c r="C1" s="2"/>
      <c r="D1" s="2"/>
      <c r="E1" s="2"/>
      <c r="F1" s="2"/>
      <c r="G1" s="2"/>
      <c r="H1" s="2"/>
      <c r="I1" s="2"/>
      <c r="J1" s="2"/>
      <c r="K1" s="2"/>
      <c r="L1" s="2"/>
      <c r="M1" s="2"/>
      <c r="N1" s="2"/>
      <c r="O1" s="2"/>
      <c r="P1" s="2"/>
    </row>
    <row r="2" spans="1:17" ht="14.25" x14ac:dyDescent="0.15">
      <c r="B2" s="19"/>
      <c r="C2" s="19"/>
      <c r="D2" s="19"/>
      <c r="E2" s="19"/>
      <c r="F2" s="19"/>
      <c r="G2" s="19"/>
      <c r="H2" s="19" t="s">
        <v>69</v>
      </c>
      <c r="I2" s="19"/>
      <c r="J2" s="19"/>
      <c r="K2" s="19"/>
      <c r="L2" s="19"/>
      <c r="M2" s="19"/>
      <c r="N2" s="19"/>
      <c r="O2" s="19"/>
      <c r="P2" s="19"/>
    </row>
    <row r="3" spans="1:17" x14ac:dyDescent="0.15">
      <c r="A3" s="2"/>
      <c r="B3" s="2"/>
      <c r="C3" s="2"/>
      <c r="D3" s="2"/>
      <c r="E3" s="2"/>
      <c r="F3" s="2"/>
      <c r="G3" s="2"/>
      <c r="H3" s="2"/>
      <c r="I3" s="2"/>
      <c r="J3" s="2"/>
      <c r="K3" s="2"/>
      <c r="L3" s="2"/>
      <c r="M3" s="4" t="s">
        <v>21</v>
      </c>
      <c r="N3" s="45"/>
      <c r="O3" s="45"/>
      <c r="P3" s="4"/>
      <c r="Q3" s="45"/>
    </row>
    <row r="4" spans="1:17" x14ac:dyDescent="0.15">
      <c r="A4" s="2"/>
      <c r="B4" s="2"/>
      <c r="C4" s="2"/>
      <c r="D4" s="2"/>
      <c r="E4" s="2"/>
      <c r="F4" s="2"/>
      <c r="G4" s="2"/>
      <c r="H4" s="2"/>
      <c r="I4" s="2"/>
      <c r="J4" s="2"/>
      <c r="K4" s="2"/>
      <c r="L4" s="2"/>
      <c r="M4" s="2"/>
      <c r="N4" s="2"/>
      <c r="O4" s="2"/>
      <c r="P4" s="2"/>
      <c r="Q4" s="2"/>
    </row>
    <row r="5" spans="1:17" ht="24" customHeight="1" x14ac:dyDescent="0.15">
      <c r="A5" s="49" t="s">
        <v>4</v>
      </c>
      <c r="B5" s="50" t="s">
        <v>5</v>
      </c>
      <c r="C5" s="50" t="s">
        <v>22</v>
      </c>
      <c r="D5" s="57" t="s">
        <v>70</v>
      </c>
      <c r="E5" s="58"/>
      <c r="F5" s="59"/>
      <c r="G5" s="50" t="s">
        <v>14</v>
      </c>
      <c r="H5" s="50" t="s">
        <v>71</v>
      </c>
      <c r="I5" s="57" t="s">
        <v>24</v>
      </c>
      <c r="J5" s="58"/>
      <c r="K5" s="58"/>
      <c r="L5" s="58"/>
      <c r="M5" s="59"/>
      <c r="N5" s="50" t="s">
        <v>72</v>
      </c>
      <c r="O5" s="50" t="s">
        <v>73</v>
      </c>
      <c r="P5" s="50" t="s">
        <v>48</v>
      </c>
      <c r="Q5" s="50" t="s">
        <v>13</v>
      </c>
    </row>
    <row r="6" spans="1:17" ht="24" customHeight="1" x14ac:dyDescent="0.15">
      <c r="A6" s="49"/>
      <c r="B6" s="51"/>
      <c r="C6" s="51"/>
      <c r="D6" s="60" t="s">
        <v>74</v>
      </c>
      <c r="E6" s="61"/>
      <c r="F6" s="62"/>
      <c r="G6" s="51"/>
      <c r="H6" s="51"/>
      <c r="I6" s="60" t="s">
        <v>75</v>
      </c>
      <c r="J6" s="61"/>
      <c r="K6" s="61"/>
      <c r="L6" s="61"/>
      <c r="M6" s="62"/>
      <c r="N6" s="51"/>
      <c r="O6" s="51"/>
      <c r="P6" s="51"/>
      <c r="Q6" s="51"/>
    </row>
    <row r="7" spans="1:17" ht="28.5" customHeight="1" x14ac:dyDescent="0.15">
      <c r="A7" s="49"/>
      <c r="B7" s="52"/>
      <c r="C7" s="52"/>
      <c r="D7" s="41" t="s">
        <v>76</v>
      </c>
      <c r="E7" s="18" t="s">
        <v>77</v>
      </c>
      <c r="F7" s="41" t="s">
        <v>78</v>
      </c>
      <c r="G7" s="52"/>
      <c r="H7" s="52"/>
      <c r="I7" s="42" t="s">
        <v>50</v>
      </c>
      <c r="J7" s="42" t="s">
        <v>79</v>
      </c>
      <c r="K7" s="42" t="s">
        <v>80</v>
      </c>
      <c r="L7" s="42" t="s">
        <v>29</v>
      </c>
      <c r="M7" s="42" t="s">
        <v>28</v>
      </c>
      <c r="N7" s="18" t="s">
        <v>57</v>
      </c>
      <c r="O7" s="18" t="s">
        <v>58</v>
      </c>
      <c r="P7" s="18" t="s">
        <v>81</v>
      </c>
      <c r="Q7" s="52"/>
    </row>
    <row r="8" spans="1:17" x14ac:dyDescent="0.15">
      <c r="A8" s="12"/>
      <c r="B8" s="9"/>
      <c r="C8" s="9"/>
      <c r="D8" s="12"/>
      <c r="E8" s="12"/>
      <c r="F8" s="12"/>
      <c r="G8" s="12"/>
      <c r="H8" s="14"/>
      <c r="I8" s="14"/>
      <c r="J8" s="14"/>
      <c r="K8" s="14"/>
      <c r="L8" s="14"/>
      <c r="M8" s="14"/>
      <c r="N8" s="8"/>
      <c r="O8" s="9">
        <f t="shared" ref="O8:O17" ca="1" si="0">O8</f>
        <v>0</v>
      </c>
      <c r="P8" s="9">
        <f ca="1">IF(O8&gt;17000,17000,O8)</f>
        <v>0</v>
      </c>
      <c r="Q8" s="15"/>
    </row>
    <row r="9" spans="1:17" x14ac:dyDescent="0.15">
      <c r="A9" s="12"/>
      <c r="B9" s="9"/>
      <c r="C9" s="9"/>
      <c r="D9" s="12"/>
      <c r="E9" s="12"/>
      <c r="F9" s="12"/>
      <c r="G9" s="12"/>
      <c r="H9" s="14"/>
      <c r="I9" s="14"/>
      <c r="J9" s="14"/>
      <c r="K9" s="14"/>
      <c r="L9" s="14"/>
      <c r="M9" s="14"/>
      <c r="N9" s="8"/>
      <c r="O9" s="9">
        <f t="shared" ca="1" si="0"/>
        <v>0</v>
      </c>
      <c r="P9" s="9">
        <f ca="1">IF(O9&gt;17000,17000,O9)</f>
        <v>0</v>
      </c>
      <c r="Q9" s="15"/>
    </row>
    <row r="10" spans="1:17" x14ac:dyDescent="0.15">
      <c r="A10" s="12"/>
      <c r="B10" s="9"/>
      <c r="C10" s="9"/>
      <c r="D10" s="12"/>
      <c r="E10" s="12"/>
      <c r="F10" s="12"/>
      <c r="G10" s="12"/>
      <c r="H10" s="14"/>
      <c r="I10" s="14"/>
      <c r="J10" s="14"/>
      <c r="K10" s="14"/>
      <c r="L10" s="14"/>
      <c r="M10" s="14"/>
      <c r="N10" s="8"/>
      <c r="O10" s="9">
        <f t="shared" ca="1" si="0"/>
        <v>0</v>
      </c>
      <c r="P10" s="9">
        <f ca="1">IF(O10&gt;17000,17000,O10)</f>
        <v>0</v>
      </c>
      <c r="Q10" s="15"/>
    </row>
    <row r="11" spans="1:17" x14ac:dyDescent="0.15">
      <c r="A11" s="12"/>
      <c r="B11" s="9"/>
      <c r="C11" s="9"/>
      <c r="D11" s="12"/>
      <c r="E11" s="14"/>
      <c r="F11" s="14"/>
      <c r="G11" s="14"/>
      <c r="H11" s="14"/>
      <c r="I11" s="14"/>
      <c r="J11" s="14"/>
      <c r="K11" s="14"/>
      <c r="L11" s="14"/>
      <c r="M11" s="14"/>
      <c r="N11" s="8"/>
      <c r="O11" s="9">
        <f t="shared" ca="1" si="0"/>
        <v>0</v>
      </c>
      <c r="P11" s="9">
        <f t="shared" ref="P11:P21" ca="1" si="1">IF(O11&gt;17000,17000,O11)</f>
        <v>0</v>
      </c>
      <c r="Q11" s="16"/>
    </row>
    <row r="12" spans="1:17" x14ac:dyDescent="0.15">
      <c r="A12" s="12"/>
      <c r="B12" s="9"/>
      <c r="C12" s="9"/>
      <c r="D12" s="12"/>
      <c r="E12" s="12"/>
      <c r="F12" s="12"/>
      <c r="G12" s="12"/>
      <c r="H12" s="14"/>
      <c r="I12" s="14"/>
      <c r="J12" s="14"/>
      <c r="K12" s="14"/>
      <c r="L12" s="14"/>
      <c r="M12" s="14"/>
      <c r="N12" s="8"/>
      <c r="O12" s="9">
        <f t="shared" ca="1" si="0"/>
        <v>0</v>
      </c>
      <c r="P12" s="9">
        <f t="shared" ref="P12:P19" ca="1" si="2">IF(O12&gt;17000,17000,O12)</f>
        <v>0</v>
      </c>
      <c r="Q12" s="15"/>
    </row>
    <row r="13" spans="1:17" x14ac:dyDescent="0.15">
      <c r="A13" s="12"/>
      <c r="B13" s="9"/>
      <c r="C13" s="9"/>
      <c r="D13" s="12"/>
      <c r="E13" s="12"/>
      <c r="F13" s="12"/>
      <c r="G13" s="12"/>
      <c r="H13" s="14"/>
      <c r="I13" s="14"/>
      <c r="J13" s="14"/>
      <c r="K13" s="14"/>
      <c r="L13" s="14"/>
      <c r="M13" s="14"/>
      <c r="N13" s="8"/>
      <c r="O13" s="9">
        <f t="shared" ca="1" si="0"/>
        <v>0</v>
      </c>
      <c r="P13" s="9">
        <f t="shared" ca="1" si="2"/>
        <v>0</v>
      </c>
      <c r="Q13" s="15"/>
    </row>
    <row r="14" spans="1:17" x14ac:dyDescent="0.15">
      <c r="A14" s="12"/>
      <c r="B14" s="9"/>
      <c r="C14" s="9"/>
      <c r="D14" s="12"/>
      <c r="E14" s="12"/>
      <c r="F14" s="12"/>
      <c r="G14" s="12"/>
      <c r="H14" s="12"/>
      <c r="I14" s="12"/>
      <c r="J14" s="12"/>
      <c r="K14" s="12"/>
      <c r="L14" s="12"/>
      <c r="M14" s="12"/>
      <c r="N14" s="9"/>
      <c r="O14" s="9">
        <f t="shared" ca="1" si="0"/>
        <v>0</v>
      </c>
      <c r="P14" s="9">
        <f t="shared" ca="1" si="2"/>
        <v>0</v>
      </c>
      <c r="Q14" s="15"/>
    </row>
    <row r="15" spans="1:17" x14ac:dyDescent="0.15">
      <c r="A15" s="12"/>
      <c r="B15" s="9"/>
      <c r="C15" s="9"/>
      <c r="D15" s="12"/>
      <c r="E15" s="12"/>
      <c r="F15" s="12"/>
      <c r="G15" s="12"/>
      <c r="H15" s="12"/>
      <c r="I15" s="12"/>
      <c r="J15" s="12"/>
      <c r="K15" s="12"/>
      <c r="L15" s="12"/>
      <c r="M15" s="12"/>
      <c r="N15" s="9"/>
      <c r="O15" s="9">
        <f t="shared" ca="1" si="0"/>
        <v>0</v>
      </c>
      <c r="P15" s="9">
        <f t="shared" ca="1" si="2"/>
        <v>0</v>
      </c>
      <c r="Q15" s="15"/>
    </row>
    <row r="16" spans="1:17" x14ac:dyDescent="0.15">
      <c r="A16" s="12"/>
      <c r="B16" s="9"/>
      <c r="C16" s="9"/>
      <c r="D16" s="12"/>
      <c r="E16" s="13"/>
      <c r="F16" s="13"/>
      <c r="G16" s="13"/>
      <c r="H16" s="13"/>
      <c r="I16" s="13"/>
      <c r="J16" s="13"/>
      <c r="K16" s="13"/>
      <c r="L16" s="13"/>
      <c r="M16" s="13"/>
      <c r="N16" s="8"/>
      <c r="O16" s="9">
        <f t="shared" ca="1" si="0"/>
        <v>0</v>
      </c>
      <c r="P16" s="9">
        <f t="shared" ca="1" si="2"/>
        <v>0</v>
      </c>
      <c r="Q16" s="13"/>
    </row>
    <row r="17" spans="1:17" x14ac:dyDescent="0.15">
      <c r="A17" s="12"/>
      <c r="B17" s="9"/>
      <c r="C17" s="9"/>
      <c r="D17" s="12"/>
      <c r="E17" s="13"/>
      <c r="F17" s="13"/>
      <c r="G17" s="13"/>
      <c r="H17" s="13"/>
      <c r="I17" s="13"/>
      <c r="J17" s="13"/>
      <c r="K17" s="13"/>
      <c r="L17" s="13"/>
      <c r="M17" s="13"/>
      <c r="N17" s="8"/>
      <c r="O17" s="9">
        <f t="shared" ca="1" si="0"/>
        <v>0</v>
      </c>
      <c r="P17" s="9">
        <f t="shared" ca="1" si="2"/>
        <v>0</v>
      </c>
      <c r="Q17" s="13"/>
    </row>
    <row r="18" spans="1:17" x14ac:dyDescent="0.15">
      <c r="A18" s="12"/>
      <c r="B18" s="9"/>
      <c r="C18" s="9"/>
      <c r="D18" s="12"/>
      <c r="E18" s="13"/>
      <c r="F18" s="13"/>
      <c r="G18" s="13"/>
      <c r="H18" s="13"/>
      <c r="I18" s="13"/>
      <c r="J18" s="13"/>
      <c r="K18" s="13"/>
      <c r="L18" s="13"/>
      <c r="M18" s="13"/>
      <c r="N18" s="8"/>
      <c r="O18" s="9">
        <f t="shared" ref="O18:O22" ca="1" si="3">O18</f>
        <v>0</v>
      </c>
      <c r="P18" s="9">
        <f t="shared" ca="1" si="2"/>
        <v>0</v>
      </c>
      <c r="Q18" s="13"/>
    </row>
    <row r="19" spans="1:17" x14ac:dyDescent="0.15">
      <c r="A19" s="12"/>
      <c r="B19" s="9"/>
      <c r="C19" s="9"/>
      <c r="D19" s="12"/>
      <c r="E19" s="13"/>
      <c r="F19" s="13"/>
      <c r="G19" s="13"/>
      <c r="H19" s="13"/>
      <c r="I19" s="13"/>
      <c r="J19" s="13"/>
      <c r="K19" s="13"/>
      <c r="L19" s="13"/>
      <c r="M19" s="13"/>
      <c r="N19" s="8"/>
      <c r="O19" s="9">
        <f ca="1">O19</f>
        <v>0</v>
      </c>
      <c r="P19" s="9">
        <f t="shared" ca="1" si="2"/>
        <v>0</v>
      </c>
      <c r="Q19" s="13"/>
    </row>
    <row r="20" spans="1:17" x14ac:dyDescent="0.15">
      <c r="A20" s="12"/>
      <c r="B20" s="9"/>
      <c r="C20" s="9"/>
      <c r="D20" s="12"/>
      <c r="E20" s="13"/>
      <c r="F20" s="13"/>
      <c r="G20" s="13"/>
      <c r="H20" s="13"/>
      <c r="I20" s="13"/>
      <c r="J20" s="13"/>
      <c r="K20" s="13"/>
      <c r="L20" s="13"/>
      <c r="M20" s="13"/>
      <c r="N20" s="8"/>
      <c r="O20" s="9">
        <f ca="1">O20</f>
        <v>0</v>
      </c>
      <c r="P20" s="9">
        <f t="shared" ca="1" si="1"/>
        <v>0</v>
      </c>
      <c r="Q20" s="13"/>
    </row>
    <row r="21" spans="1:17" x14ac:dyDescent="0.15">
      <c r="A21" s="12"/>
      <c r="B21" s="9"/>
      <c r="C21" s="9"/>
      <c r="D21" s="12"/>
      <c r="E21" s="13"/>
      <c r="F21" s="13"/>
      <c r="G21" s="13"/>
      <c r="H21" s="13"/>
      <c r="I21" s="13"/>
      <c r="J21" s="13"/>
      <c r="K21" s="13"/>
      <c r="L21" s="13"/>
      <c r="M21" s="13"/>
      <c r="N21" s="8"/>
      <c r="O21" s="9">
        <f ca="1">O21</f>
        <v>0</v>
      </c>
      <c r="P21" s="9">
        <f t="shared" ca="1" si="1"/>
        <v>0</v>
      </c>
      <c r="Q21" s="13"/>
    </row>
    <row r="22" spans="1:17" x14ac:dyDescent="0.15">
      <c r="A22" s="12"/>
      <c r="B22" s="9"/>
      <c r="C22" s="9"/>
      <c r="D22" s="12"/>
      <c r="E22" s="13"/>
      <c r="F22" s="13"/>
      <c r="G22" s="13"/>
      <c r="H22" s="13"/>
      <c r="I22" s="13"/>
      <c r="J22" s="13"/>
      <c r="K22" s="13"/>
      <c r="L22" s="13"/>
      <c r="M22" s="13"/>
      <c r="N22" s="8"/>
      <c r="O22" s="9">
        <f t="shared" ca="1" si="3"/>
        <v>0</v>
      </c>
      <c r="P22" s="9">
        <f ca="1">IF(O22&gt;17000,17000,O22)</f>
        <v>0</v>
      </c>
      <c r="Q22" s="13"/>
    </row>
    <row r="23" spans="1:17" s="46" customFormat="1" x14ac:dyDescent="0.15">
      <c r="A23" s="28">
        <f>COUNTA(A8:A22)</f>
        <v>0</v>
      </c>
      <c r="B23" s="29">
        <f>SUBTOTAL(9,B8:B22)</f>
        <v>0</v>
      </c>
      <c r="C23" s="29">
        <f>SUBTOTAL(9,C8:C22)</f>
        <v>0</v>
      </c>
      <c r="D23" s="38"/>
      <c r="E23" s="38"/>
      <c r="F23" s="38"/>
      <c r="G23" s="39"/>
      <c r="H23" s="37">
        <f>COUNTA(H8:H22)</f>
        <v>0</v>
      </c>
      <c r="I23" s="38"/>
      <c r="J23" s="38"/>
      <c r="K23" s="38"/>
      <c r="L23" s="38"/>
      <c r="M23" s="38"/>
      <c r="N23" s="29">
        <f>SUBTOTAL(9,N8:N22)</f>
        <v>0</v>
      </c>
      <c r="O23" s="40"/>
      <c r="P23" s="29">
        <f ca="1">SUBTOTAL(9,P8:P22)</f>
        <v>0</v>
      </c>
      <c r="Q23" s="35"/>
    </row>
    <row r="24" spans="1:17" x14ac:dyDescent="0.15">
      <c r="A24" s="2" t="s">
        <v>63</v>
      </c>
      <c r="B24" s="2" t="s">
        <v>90</v>
      </c>
      <c r="C24" s="23"/>
      <c r="D24" s="23"/>
      <c r="E24" s="23"/>
      <c r="F24" s="23"/>
      <c r="G24" s="23"/>
      <c r="H24" s="23"/>
      <c r="I24" s="23"/>
      <c r="J24" s="23"/>
      <c r="K24" s="23"/>
      <c r="L24" s="23"/>
      <c r="M24" s="23"/>
      <c r="N24" s="24"/>
      <c r="O24" s="24"/>
      <c r="P24" s="24"/>
      <c r="Q24" s="20"/>
    </row>
    <row r="25" spans="1:17" x14ac:dyDescent="0.15">
      <c r="A25" s="2" t="s">
        <v>64</v>
      </c>
      <c r="B25" s="2" t="s">
        <v>82</v>
      </c>
      <c r="C25" s="2"/>
      <c r="D25" s="2"/>
      <c r="E25" s="2"/>
      <c r="F25" s="2"/>
      <c r="G25" s="2"/>
      <c r="H25" s="2"/>
      <c r="I25" s="2"/>
      <c r="J25" s="2"/>
      <c r="K25" s="2"/>
      <c r="L25" s="2"/>
      <c r="M25" s="2"/>
      <c r="N25" s="2"/>
      <c r="O25" s="2"/>
      <c r="P25" s="2"/>
    </row>
    <row r="26" spans="1:17" x14ac:dyDescent="0.15">
      <c r="A26" s="2" t="s">
        <v>66</v>
      </c>
      <c r="B26" s="2" t="s">
        <v>83</v>
      </c>
      <c r="C26" s="2"/>
      <c r="D26" s="2"/>
      <c r="E26" s="2"/>
      <c r="F26" s="2"/>
      <c r="G26" s="2"/>
      <c r="H26" s="2"/>
      <c r="I26" s="2"/>
      <c r="J26" s="2"/>
      <c r="K26" s="2"/>
      <c r="L26" s="2"/>
      <c r="M26" s="2"/>
      <c r="N26" s="2"/>
      <c r="O26" s="2"/>
      <c r="P26" s="2"/>
    </row>
    <row r="27" spans="1:17" x14ac:dyDescent="0.15">
      <c r="A27" s="2"/>
      <c r="B27" s="2"/>
      <c r="C27" s="2"/>
      <c r="D27" s="2"/>
      <c r="E27" s="2"/>
      <c r="F27" s="2"/>
      <c r="G27" s="2"/>
      <c r="H27" s="2"/>
      <c r="I27" s="2"/>
      <c r="J27" s="2"/>
      <c r="K27" s="2"/>
      <c r="L27" s="2"/>
      <c r="M27" s="2"/>
      <c r="N27" s="2"/>
      <c r="O27" s="2"/>
      <c r="P27" s="2"/>
    </row>
    <row r="28" spans="1:17" x14ac:dyDescent="0.15">
      <c r="M28" s="48" t="s">
        <v>85</v>
      </c>
      <c r="N28" s="27" t="str">
        <f>IFERROR(ROUND(N23/H23,0),"")</f>
        <v/>
      </c>
    </row>
  </sheetData>
  <mergeCells count="13">
    <mergeCell ref="P5:P6"/>
    <mergeCell ref="Q5:Q7"/>
    <mergeCell ref="N5:N6"/>
    <mergeCell ref="O5:O6"/>
    <mergeCell ref="D6:F6"/>
    <mergeCell ref="I6:M6"/>
    <mergeCell ref="H5:H7"/>
    <mergeCell ref="I5:M5"/>
    <mergeCell ref="A5:A7"/>
    <mergeCell ref="B5:B7"/>
    <mergeCell ref="C5:C7"/>
    <mergeCell ref="D5:F5"/>
    <mergeCell ref="G5:G7"/>
  </mergeCells>
  <phoneticPr fontId="1"/>
  <pageMargins left="0.70866141732283472" right="0.70866141732283472" top="0.74803149606299213" bottom="0.74803149606299213" header="0.31496062992125984" footer="0.31496062992125984"/>
  <pageSetup paperSize="9" scale="79"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判別精液</vt:lpstr>
      <vt:lpstr>高受胎率精液</vt:lpstr>
      <vt:lpstr>判別受精卵</vt:lpstr>
      <vt:lpstr>採卵</vt:lpstr>
      <vt:lpstr>高受胎率精液!Print_Area</vt:lpstr>
      <vt:lpstr>採卵!Print_Area</vt:lpstr>
      <vt:lpstr>判別受精卵!Print_Area</vt:lpstr>
      <vt:lpstr>判別精液!Print_Area</vt:lpstr>
      <vt:lpstr>高受胎率精液!Print_Titles</vt:lpstr>
      <vt:lpstr>採卵!Print_Titles</vt:lpstr>
      <vt:lpstr>判別受精卵!Print_Titles</vt:lpstr>
      <vt:lpstr>判別精液!Print_Titles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hoshii</dc:creator>
  <cp:lastModifiedBy>中央酪農会議　近藤 和輝</cp:lastModifiedBy>
  <cp:lastPrinted>2019-03-31T04:45:19Z</cp:lastPrinted>
  <dcterms:created xsi:type="dcterms:W3CDTF">2014-04-06T04:52:39Z</dcterms:created>
  <dcterms:modified xsi:type="dcterms:W3CDTF">2021-04-16T13:58:57Z</dcterms:modified>
</cp:coreProperties>
</file>